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ap Data\TDI Order Form\"/>
    </mc:Choice>
  </mc:AlternateContent>
  <xr:revisionPtr revIDLastSave="0" documentId="13_ncr:1_{55B0305C-6E77-4455-A4B3-8F1E896E28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ER FORM" sheetId="2" r:id="rId1"/>
    <sheet name="2023 Pricing" sheetId="4" r:id="rId2"/>
    <sheet name="Sheet3" sheetId="3" state="hidden" r:id="rId3"/>
    <sheet name="MapData" sheetId="5" r:id="rId4"/>
    <sheet name="data validation" sheetId="6" r:id="rId5"/>
  </sheets>
  <externalReferences>
    <externalReference r:id="rId6"/>
    <externalReference r:id="rId7"/>
    <externalReference r:id="rId8"/>
    <externalReference r:id="rId9"/>
  </externalReferences>
  <definedNames>
    <definedName name="_A1">#REF!</definedName>
    <definedName name="_xlnm._FilterDatabase" localSheetId="1" hidden="1">'2023 Pricing'!$A$1:$H$924</definedName>
    <definedName name="accent">#REF!</definedName>
    <definedName name="atp">#REF!</definedName>
    <definedName name="bar">#REF!</definedName>
    <definedName name="bc">#REF!</definedName>
    <definedName name="buy">#REF!</definedName>
    <definedName name="cart">#REF!</definedName>
    <definedName name="carts">#REF!</definedName>
    <definedName name="cat">#REF!</definedName>
    <definedName name="catalog">'2023 Pricing'!$1:$1048576</definedName>
    <definedName name="cb">#REF!</definedName>
    <definedName name="chris">#REF!</definedName>
    <definedName name="co">#REF!</definedName>
    <definedName name="CODE">#REF!</definedName>
    <definedName name="coe">#REF!</definedName>
    <definedName name="coke">#REF!</definedName>
    <definedName name="comp">#REF!</definedName>
    <definedName name="cost">#REF!</definedName>
    <definedName name="data">#REF!</definedName>
    <definedName name="dd_primary">[1]MainCat!$A$2:$A$40</definedName>
    <definedName name="dd_secondary">INDEX([1]MainCat!$E$2:$E$228,MATCH(#REF!,[1]MainCat!$D$2:$D$228,0),1): INDEX([1]MainCat!$E$2:$E$228,MATCH(#REF!,[1]MainCat!$D$2:$D$228,1),1)</definedName>
    <definedName name="dealer">#REF!</definedName>
    <definedName name="des">#REF!</definedName>
    <definedName name="desc">#REF!</definedName>
    <definedName name="dig">#REF!</definedName>
    <definedName name="dis">#REF!</definedName>
    <definedName name="disc">#REF!</definedName>
    <definedName name="DROP">#REF!</definedName>
    <definedName name="eacg">#REF!</definedName>
    <definedName name="each">#REF!</definedName>
    <definedName name="go">#REF!</definedName>
    <definedName name="good">'2023 Pricing'!$1:$1048576</definedName>
    <definedName name="gro">#REF!</definedName>
    <definedName name="ha">#REF!</definedName>
    <definedName name="hardgoods">#REF!</definedName>
    <definedName name="has">#REF!</definedName>
    <definedName name="have">'2023 Pricing'!$1:$1048576</definedName>
    <definedName name="hi">#REF!</definedName>
    <definedName name="hot">#REF!</definedName>
    <definedName name="increase">#REF!</definedName>
    <definedName name="inv">#REF!</definedName>
    <definedName name="ion">#REF!</definedName>
    <definedName name="is">#REF!</definedName>
    <definedName name="item">#REF!</definedName>
    <definedName name="junk">#REF!</definedName>
    <definedName name="kit">#REF!</definedName>
    <definedName name="kits">#REF!</definedName>
    <definedName name="linerandcart">#REF!</definedName>
    <definedName name="llin">#REF!</definedName>
    <definedName name="name">#REF!</definedName>
    <definedName name="new">#REF!</definedName>
    <definedName name="newprice">#REF!</definedName>
    <definedName name="no">#REF!</definedName>
    <definedName name="now">#REF!</definedName>
    <definedName name="num">#REF!</definedName>
    <definedName name="ok">#REF!</definedName>
    <definedName name="okay">#REF!</definedName>
    <definedName name="old">#REF!</definedName>
    <definedName name="oos">#REF!</definedName>
    <definedName name="page">#REF!</definedName>
    <definedName name="pea">#REF!</definedName>
    <definedName name="PG">#REF!</definedName>
    <definedName name="pot">#REF!</definedName>
    <definedName name="pots">#REF!</definedName>
    <definedName name="pott">#REF!</definedName>
    <definedName name="pricce">#REF!</definedName>
    <definedName name="PRICE">'2023 Pricing'!$A$1:K1081</definedName>
    <definedName name="prices">[2]prices!$A:$IV</definedName>
    <definedName name="pride">#REF!</definedName>
    <definedName name="_xlnm.Print_Area" localSheetId="0">'ORDER FORM'!$A$1:$J$167</definedName>
    <definedName name="rho">#REF!</definedName>
    <definedName name="sac">#REF!</definedName>
    <definedName name="sales">#REF!</definedName>
    <definedName name="sk">#REF!</definedName>
    <definedName name="stuff">#REF!</definedName>
    <definedName name="stupid">#REF!</definedName>
    <definedName name="table" localSheetId="1">'2023 Pricing'!$A$2:$G$2665</definedName>
    <definedName name="table">'[3]2018 PRICING'!$A$2:$N$2682</definedName>
    <definedName name="tar">#REF!</definedName>
    <definedName name="tariff">#REF!</definedName>
    <definedName name="tdi">'2023 Pricing'!$1:$1048576</definedName>
    <definedName name="tool">#REF!</definedName>
    <definedName name="trunk">#REF!</definedName>
    <definedName name="ugh">#REF!</definedName>
    <definedName name="weight">#REF!</definedName>
    <definedName name="yes">#REF!</definedName>
    <definedName name="zulily">'[4]Zulily Pricing'!$A$1:$F$616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5" i="2" l="1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3" i="2"/>
  <c r="D125" i="2" l="1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24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67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3" i="2"/>
  <c r="C44" i="2"/>
  <c r="E44" i="2"/>
  <c r="C45" i="2"/>
  <c r="E45" i="2"/>
  <c r="C46" i="2"/>
  <c r="E46" i="2"/>
  <c r="C47" i="2"/>
  <c r="E47" i="2"/>
  <c r="C48" i="2"/>
  <c r="E48" i="2"/>
  <c r="C49" i="2"/>
  <c r="E49" i="2"/>
  <c r="C50" i="2"/>
  <c r="E50" i="2"/>
  <c r="C51" i="2"/>
  <c r="E51" i="2"/>
  <c r="M165" i="2" l="1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3" i="2"/>
  <c r="M110" i="2" l="1"/>
  <c r="M167" i="2"/>
  <c r="M53" i="2"/>
  <c r="J16" i="2"/>
  <c r="B6" i="2" l="1"/>
  <c r="A2" i="5" s="1"/>
  <c r="F114" i="5" l="1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AC114" i="5"/>
  <c r="AB114" i="5"/>
  <c r="AA114" i="5"/>
  <c r="AC113" i="5"/>
  <c r="AB113" i="5"/>
  <c r="AA113" i="5"/>
  <c r="AC112" i="5"/>
  <c r="AB112" i="5"/>
  <c r="AA112" i="5"/>
  <c r="AC111" i="5"/>
  <c r="AB111" i="5"/>
  <c r="AA111" i="5"/>
  <c r="AC110" i="5"/>
  <c r="AB110" i="5"/>
  <c r="AA110" i="5"/>
  <c r="AC109" i="5"/>
  <c r="AB109" i="5"/>
  <c r="AA109" i="5"/>
  <c r="AC108" i="5"/>
  <c r="AB108" i="5"/>
  <c r="AA108" i="5"/>
  <c r="AC107" i="5"/>
  <c r="AB107" i="5"/>
  <c r="AA107" i="5"/>
  <c r="AC106" i="5"/>
  <c r="AB106" i="5"/>
  <c r="AA106" i="5"/>
  <c r="AC105" i="5"/>
  <c r="AB105" i="5"/>
  <c r="AA105" i="5"/>
  <c r="AC104" i="5"/>
  <c r="AB104" i="5"/>
  <c r="AA104" i="5"/>
  <c r="AC103" i="5"/>
  <c r="AB103" i="5"/>
  <c r="AA103" i="5"/>
  <c r="AC102" i="5"/>
  <c r="AB102" i="5"/>
  <c r="AA102" i="5"/>
  <c r="AC101" i="5"/>
  <c r="AB101" i="5"/>
  <c r="AA101" i="5"/>
  <c r="AC100" i="5"/>
  <c r="AB100" i="5"/>
  <c r="AA100" i="5"/>
  <c r="AC99" i="5"/>
  <c r="AB99" i="5"/>
  <c r="AA99" i="5"/>
  <c r="AC98" i="5"/>
  <c r="AB98" i="5"/>
  <c r="AA98" i="5"/>
  <c r="AC97" i="5"/>
  <c r="AB97" i="5"/>
  <c r="AA97" i="5"/>
  <c r="AC96" i="5"/>
  <c r="AB96" i="5"/>
  <c r="AA96" i="5"/>
  <c r="AC95" i="5"/>
  <c r="AB95" i="5"/>
  <c r="AA95" i="5"/>
  <c r="AC94" i="5"/>
  <c r="AB94" i="5"/>
  <c r="AA94" i="5"/>
  <c r="AC93" i="5"/>
  <c r="AB93" i="5"/>
  <c r="AA93" i="5"/>
  <c r="AC92" i="5"/>
  <c r="AB92" i="5"/>
  <c r="AA92" i="5"/>
  <c r="AC91" i="5"/>
  <c r="AB91" i="5"/>
  <c r="AA91" i="5"/>
  <c r="AC90" i="5"/>
  <c r="AB90" i="5"/>
  <c r="AA90" i="5"/>
  <c r="AC89" i="5"/>
  <c r="AB89" i="5"/>
  <c r="AA89" i="5"/>
  <c r="AC88" i="5"/>
  <c r="AB88" i="5"/>
  <c r="AA88" i="5"/>
  <c r="AC87" i="5"/>
  <c r="AB87" i="5"/>
  <c r="AA87" i="5"/>
  <c r="AC86" i="5"/>
  <c r="AB86" i="5"/>
  <c r="AA86" i="5"/>
  <c r="AC85" i="5"/>
  <c r="AB85" i="5"/>
  <c r="AA85" i="5"/>
  <c r="AC84" i="5"/>
  <c r="AB84" i="5"/>
  <c r="AA84" i="5"/>
  <c r="AC83" i="5"/>
  <c r="AB83" i="5"/>
  <c r="AA83" i="5"/>
  <c r="AC82" i="5"/>
  <c r="AB82" i="5"/>
  <c r="AA82" i="5"/>
  <c r="AC81" i="5"/>
  <c r="AB81" i="5"/>
  <c r="AA81" i="5"/>
  <c r="AC80" i="5"/>
  <c r="AB80" i="5"/>
  <c r="AA80" i="5"/>
  <c r="AC79" i="5"/>
  <c r="AB79" i="5"/>
  <c r="AA79" i="5"/>
  <c r="AC78" i="5"/>
  <c r="AB78" i="5"/>
  <c r="AA78" i="5"/>
  <c r="AC77" i="5"/>
  <c r="AB77" i="5"/>
  <c r="AA77" i="5"/>
  <c r="AC76" i="5"/>
  <c r="AB76" i="5"/>
  <c r="AA76" i="5"/>
  <c r="AC75" i="5"/>
  <c r="AB75" i="5"/>
  <c r="AA75" i="5"/>
  <c r="AC74" i="5"/>
  <c r="AB74" i="5"/>
  <c r="AA74" i="5"/>
  <c r="AC73" i="5"/>
  <c r="AB73" i="5"/>
  <c r="AA73" i="5"/>
  <c r="AC72" i="5"/>
  <c r="AB72" i="5"/>
  <c r="AA72" i="5"/>
  <c r="AC71" i="5"/>
  <c r="AB71" i="5"/>
  <c r="AA71" i="5"/>
  <c r="AC70" i="5"/>
  <c r="AB70" i="5"/>
  <c r="AA70" i="5"/>
  <c r="AC69" i="5"/>
  <c r="AB69" i="5"/>
  <c r="AA69" i="5"/>
  <c r="AC68" i="5"/>
  <c r="AB68" i="5"/>
  <c r="AA68" i="5"/>
  <c r="AC67" i="5"/>
  <c r="AB67" i="5"/>
  <c r="AA67" i="5"/>
  <c r="AC66" i="5"/>
  <c r="AB66" i="5"/>
  <c r="AA66" i="5"/>
  <c r="AC65" i="5"/>
  <c r="AB65" i="5"/>
  <c r="AA65" i="5"/>
  <c r="AC64" i="5"/>
  <c r="AB64" i="5"/>
  <c r="AA64" i="5"/>
  <c r="AC63" i="5"/>
  <c r="AB63" i="5"/>
  <c r="AA63" i="5"/>
  <c r="AC62" i="5"/>
  <c r="AB62" i="5"/>
  <c r="AA62" i="5"/>
  <c r="AC61" i="5"/>
  <c r="AB61" i="5"/>
  <c r="AA61" i="5"/>
  <c r="AC60" i="5"/>
  <c r="AB60" i="5"/>
  <c r="AA60" i="5"/>
  <c r="AC59" i="5"/>
  <c r="AB59" i="5"/>
  <c r="AA59" i="5"/>
  <c r="AC58" i="5"/>
  <c r="AB58" i="5"/>
  <c r="AA58" i="5"/>
  <c r="AC57" i="5"/>
  <c r="AB57" i="5"/>
  <c r="AA57" i="5"/>
  <c r="AC56" i="5"/>
  <c r="AB56" i="5"/>
  <c r="AA56" i="5"/>
  <c r="AC55" i="5"/>
  <c r="AB55" i="5"/>
  <c r="AA55" i="5"/>
  <c r="AC54" i="5"/>
  <c r="AB54" i="5"/>
  <c r="AA54" i="5"/>
  <c r="AC53" i="5"/>
  <c r="AB53" i="5"/>
  <c r="AA53" i="5"/>
  <c r="AC52" i="5"/>
  <c r="AB52" i="5"/>
  <c r="AA52" i="5"/>
  <c r="AC51" i="5"/>
  <c r="AB51" i="5"/>
  <c r="AA51" i="5"/>
  <c r="AC50" i="5"/>
  <c r="AB50" i="5"/>
  <c r="AA50" i="5"/>
  <c r="AC49" i="5"/>
  <c r="AB49" i="5"/>
  <c r="AA49" i="5"/>
  <c r="AC48" i="5"/>
  <c r="AB48" i="5"/>
  <c r="AA48" i="5"/>
  <c r="AC47" i="5"/>
  <c r="AB47" i="5"/>
  <c r="AA47" i="5"/>
  <c r="AC46" i="5"/>
  <c r="AB46" i="5"/>
  <c r="AA46" i="5"/>
  <c r="AC45" i="5"/>
  <c r="AB45" i="5"/>
  <c r="AA45" i="5"/>
  <c r="AC44" i="5"/>
  <c r="AB44" i="5"/>
  <c r="AA44" i="5"/>
  <c r="AC43" i="5"/>
  <c r="AB43" i="5"/>
  <c r="AA43" i="5"/>
  <c r="AC42" i="5"/>
  <c r="AB42" i="5"/>
  <c r="AA42" i="5"/>
  <c r="AC41" i="5"/>
  <c r="AB41" i="5"/>
  <c r="AA41" i="5"/>
  <c r="AC40" i="5"/>
  <c r="AB40" i="5"/>
  <c r="AA40" i="5"/>
  <c r="AC39" i="5"/>
  <c r="AB39" i="5"/>
  <c r="AA39" i="5"/>
  <c r="AC38" i="5"/>
  <c r="AB38" i="5"/>
  <c r="AA38" i="5"/>
  <c r="AC37" i="5"/>
  <c r="AB37" i="5"/>
  <c r="AA37" i="5"/>
  <c r="AC36" i="5"/>
  <c r="AB36" i="5"/>
  <c r="AA36" i="5"/>
  <c r="AC35" i="5"/>
  <c r="AB35" i="5"/>
  <c r="AA35" i="5"/>
  <c r="AC34" i="5"/>
  <c r="AB34" i="5"/>
  <c r="AA34" i="5"/>
  <c r="AC33" i="5"/>
  <c r="AB33" i="5"/>
  <c r="AA33" i="5"/>
  <c r="AC32" i="5"/>
  <c r="AB32" i="5"/>
  <c r="AA32" i="5"/>
  <c r="AC31" i="5"/>
  <c r="AB31" i="5"/>
  <c r="AA31" i="5"/>
  <c r="AC30" i="5"/>
  <c r="AB30" i="5"/>
  <c r="AA30" i="5"/>
  <c r="AC29" i="5"/>
  <c r="AB29" i="5"/>
  <c r="AA29" i="5"/>
  <c r="AC28" i="5"/>
  <c r="AB28" i="5"/>
  <c r="AA28" i="5"/>
  <c r="AC27" i="5"/>
  <c r="AB27" i="5"/>
  <c r="AA27" i="5"/>
  <c r="AC26" i="5"/>
  <c r="AB26" i="5"/>
  <c r="AA26" i="5"/>
  <c r="AC25" i="5"/>
  <c r="AB25" i="5"/>
  <c r="AA25" i="5"/>
  <c r="AC24" i="5"/>
  <c r="AB24" i="5"/>
  <c r="AA24" i="5"/>
  <c r="AC23" i="5"/>
  <c r="AB23" i="5"/>
  <c r="AA23" i="5"/>
  <c r="AC22" i="5"/>
  <c r="AB22" i="5"/>
  <c r="AA22" i="5"/>
  <c r="AC21" i="5"/>
  <c r="AB21" i="5"/>
  <c r="AA21" i="5"/>
  <c r="AC20" i="5"/>
  <c r="AB20" i="5"/>
  <c r="AA20" i="5"/>
  <c r="AC19" i="5"/>
  <c r="AB19" i="5"/>
  <c r="AA19" i="5"/>
  <c r="AC18" i="5"/>
  <c r="AB18" i="5"/>
  <c r="AA18" i="5"/>
  <c r="AC17" i="5"/>
  <c r="AB17" i="5"/>
  <c r="AA17" i="5"/>
  <c r="AC16" i="5"/>
  <c r="AB16" i="5"/>
  <c r="AA16" i="5"/>
  <c r="AC15" i="5"/>
  <c r="AB15" i="5"/>
  <c r="AA15" i="5"/>
  <c r="AC14" i="5"/>
  <c r="AB14" i="5"/>
  <c r="AA14" i="5"/>
  <c r="AC13" i="5"/>
  <c r="AB13" i="5"/>
  <c r="AA13" i="5"/>
  <c r="AC12" i="5"/>
  <c r="AB12" i="5"/>
  <c r="AA12" i="5"/>
  <c r="AC11" i="5"/>
  <c r="AB11" i="5"/>
  <c r="AA11" i="5"/>
  <c r="AC10" i="5"/>
  <c r="AB10" i="5"/>
  <c r="AA10" i="5"/>
  <c r="AC9" i="5"/>
  <c r="AB9" i="5"/>
  <c r="AA9" i="5"/>
  <c r="AC8" i="5"/>
  <c r="AB8" i="5"/>
  <c r="AA8" i="5"/>
  <c r="AC7" i="5"/>
  <c r="AB7" i="5"/>
  <c r="AA7" i="5"/>
  <c r="AC6" i="5"/>
  <c r="AB6" i="5"/>
  <c r="AA6" i="5"/>
  <c r="AC5" i="5"/>
  <c r="AB5" i="5"/>
  <c r="AA5" i="5"/>
  <c r="AC4" i="5"/>
  <c r="AB4" i="5"/>
  <c r="AA4" i="5"/>
  <c r="AC3" i="5"/>
  <c r="AB3" i="5"/>
  <c r="AA3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AC2" i="5"/>
  <c r="AB2" i="5"/>
  <c r="AA2" i="5"/>
  <c r="E2" i="5"/>
  <c r="J19" i="2"/>
  <c r="J18" i="2"/>
  <c r="J17" i="2"/>
  <c r="I120" i="2" l="1"/>
  <c r="I63" i="2"/>
  <c r="I114" i="5" l="1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S114" i="5" l="1"/>
  <c r="S113" i="5"/>
  <c r="S112" i="5"/>
  <c r="S111" i="5"/>
  <c r="S110" i="5"/>
  <c r="S109" i="5"/>
  <c r="S108" i="5"/>
  <c r="S107" i="5"/>
  <c r="S106" i="5"/>
  <c r="S105" i="5"/>
  <c r="S104" i="5"/>
  <c r="S103" i="5"/>
  <c r="S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T12" i="5" l="1"/>
  <c r="Y114" i="5"/>
  <c r="U114" i="5"/>
  <c r="T114" i="5"/>
  <c r="Q114" i="5"/>
  <c r="P114" i="5"/>
  <c r="O114" i="5"/>
  <c r="N114" i="5"/>
  <c r="M114" i="5"/>
  <c r="L114" i="5"/>
  <c r="K114" i="5"/>
  <c r="J114" i="5"/>
  <c r="H114" i="5"/>
  <c r="G114" i="5"/>
  <c r="D114" i="5"/>
  <c r="C114" i="5"/>
  <c r="B114" i="5"/>
  <c r="A114" i="5"/>
  <c r="U113" i="5"/>
  <c r="T113" i="5"/>
  <c r="Q113" i="5"/>
  <c r="P113" i="5"/>
  <c r="O113" i="5"/>
  <c r="N113" i="5"/>
  <c r="M113" i="5"/>
  <c r="L113" i="5"/>
  <c r="K113" i="5"/>
  <c r="J113" i="5"/>
  <c r="H113" i="5"/>
  <c r="G113" i="5"/>
  <c r="D113" i="5"/>
  <c r="C113" i="5"/>
  <c r="B113" i="5"/>
  <c r="A113" i="5"/>
  <c r="U112" i="5"/>
  <c r="T112" i="5"/>
  <c r="Q112" i="5"/>
  <c r="P112" i="5"/>
  <c r="O112" i="5"/>
  <c r="N112" i="5"/>
  <c r="M112" i="5"/>
  <c r="L112" i="5"/>
  <c r="K112" i="5"/>
  <c r="J112" i="5"/>
  <c r="H112" i="5"/>
  <c r="G112" i="5"/>
  <c r="D112" i="5"/>
  <c r="C112" i="5"/>
  <c r="B112" i="5"/>
  <c r="A112" i="5"/>
  <c r="U111" i="5"/>
  <c r="T111" i="5"/>
  <c r="Q111" i="5"/>
  <c r="P111" i="5"/>
  <c r="O111" i="5"/>
  <c r="N111" i="5"/>
  <c r="M111" i="5"/>
  <c r="L111" i="5"/>
  <c r="K111" i="5"/>
  <c r="J111" i="5"/>
  <c r="H111" i="5"/>
  <c r="G111" i="5"/>
  <c r="D111" i="5"/>
  <c r="C111" i="5"/>
  <c r="B111" i="5"/>
  <c r="A111" i="5"/>
  <c r="U110" i="5"/>
  <c r="T110" i="5"/>
  <c r="Q110" i="5"/>
  <c r="P110" i="5"/>
  <c r="O110" i="5"/>
  <c r="N110" i="5"/>
  <c r="M110" i="5"/>
  <c r="L110" i="5"/>
  <c r="K110" i="5"/>
  <c r="J110" i="5"/>
  <c r="H110" i="5"/>
  <c r="G110" i="5"/>
  <c r="D110" i="5"/>
  <c r="C110" i="5"/>
  <c r="B110" i="5"/>
  <c r="A110" i="5"/>
  <c r="U109" i="5"/>
  <c r="T109" i="5"/>
  <c r="Q109" i="5"/>
  <c r="P109" i="5"/>
  <c r="O109" i="5"/>
  <c r="N109" i="5"/>
  <c r="M109" i="5"/>
  <c r="L109" i="5"/>
  <c r="K109" i="5"/>
  <c r="J109" i="5"/>
  <c r="H109" i="5"/>
  <c r="G109" i="5"/>
  <c r="D109" i="5"/>
  <c r="C109" i="5"/>
  <c r="B109" i="5"/>
  <c r="A109" i="5"/>
  <c r="U108" i="5"/>
  <c r="T108" i="5"/>
  <c r="Q108" i="5"/>
  <c r="P108" i="5"/>
  <c r="O108" i="5"/>
  <c r="N108" i="5"/>
  <c r="M108" i="5"/>
  <c r="L108" i="5"/>
  <c r="K108" i="5"/>
  <c r="J108" i="5"/>
  <c r="H108" i="5"/>
  <c r="G108" i="5"/>
  <c r="D108" i="5"/>
  <c r="C108" i="5"/>
  <c r="B108" i="5"/>
  <c r="A108" i="5"/>
  <c r="U107" i="5"/>
  <c r="T107" i="5"/>
  <c r="Q107" i="5"/>
  <c r="P107" i="5"/>
  <c r="O107" i="5"/>
  <c r="N107" i="5"/>
  <c r="M107" i="5"/>
  <c r="L107" i="5"/>
  <c r="K107" i="5"/>
  <c r="J107" i="5"/>
  <c r="H107" i="5"/>
  <c r="G107" i="5"/>
  <c r="D107" i="5"/>
  <c r="C107" i="5"/>
  <c r="B107" i="5"/>
  <c r="A107" i="5"/>
  <c r="U106" i="5"/>
  <c r="T106" i="5"/>
  <c r="Q106" i="5"/>
  <c r="P106" i="5"/>
  <c r="O106" i="5"/>
  <c r="N106" i="5"/>
  <c r="M106" i="5"/>
  <c r="L106" i="5"/>
  <c r="K106" i="5"/>
  <c r="J106" i="5"/>
  <c r="H106" i="5"/>
  <c r="G106" i="5"/>
  <c r="D106" i="5"/>
  <c r="C106" i="5"/>
  <c r="B106" i="5"/>
  <c r="A106" i="5"/>
  <c r="U105" i="5"/>
  <c r="T105" i="5"/>
  <c r="Q105" i="5"/>
  <c r="P105" i="5"/>
  <c r="O105" i="5"/>
  <c r="N105" i="5"/>
  <c r="M105" i="5"/>
  <c r="L105" i="5"/>
  <c r="K105" i="5"/>
  <c r="J105" i="5"/>
  <c r="H105" i="5"/>
  <c r="G105" i="5"/>
  <c r="D105" i="5"/>
  <c r="C105" i="5"/>
  <c r="B105" i="5"/>
  <c r="A105" i="5"/>
  <c r="U104" i="5"/>
  <c r="T104" i="5"/>
  <c r="Q104" i="5"/>
  <c r="P104" i="5"/>
  <c r="O104" i="5"/>
  <c r="N104" i="5"/>
  <c r="M104" i="5"/>
  <c r="L104" i="5"/>
  <c r="K104" i="5"/>
  <c r="J104" i="5"/>
  <c r="H104" i="5"/>
  <c r="G104" i="5"/>
  <c r="D104" i="5"/>
  <c r="C104" i="5"/>
  <c r="B104" i="5"/>
  <c r="A104" i="5"/>
  <c r="U103" i="5"/>
  <c r="T103" i="5"/>
  <c r="Q103" i="5"/>
  <c r="P103" i="5"/>
  <c r="O103" i="5"/>
  <c r="N103" i="5"/>
  <c r="M103" i="5"/>
  <c r="L103" i="5"/>
  <c r="K103" i="5"/>
  <c r="J103" i="5"/>
  <c r="H103" i="5"/>
  <c r="G103" i="5"/>
  <c r="D103" i="5"/>
  <c r="C103" i="5"/>
  <c r="B103" i="5"/>
  <c r="A103" i="5"/>
  <c r="U102" i="5"/>
  <c r="T102" i="5"/>
  <c r="Q102" i="5"/>
  <c r="P102" i="5"/>
  <c r="O102" i="5"/>
  <c r="N102" i="5"/>
  <c r="M102" i="5"/>
  <c r="L102" i="5"/>
  <c r="K102" i="5"/>
  <c r="J102" i="5"/>
  <c r="H102" i="5"/>
  <c r="G102" i="5"/>
  <c r="D102" i="5"/>
  <c r="C102" i="5"/>
  <c r="B102" i="5"/>
  <c r="A102" i="5"/>
  <c r="U101" i="5"/>
  <c r="T101" i="5"/>
  <c r="Q101" i="5"/>
  <c r="P101" i="5"/>
  <c r="O101" i="5"/>
  <c r="N101" i="5"/>
  <c r="M101" i="5"/>
  <c r="L101" i="5"/>
  <c r="K101" i="5"/>
  <c r="J101" i="5"/>
  <c r="H101" i="5"/>
  <c r="G101" i="5"/>
  <c r="D101" i="5"/>
  <c r="C101" i="5"/>
  <c r="B101" i="5"/>
  <c r="A101" i="5"/>
  <c r="U100" i="5"/>
  <c r="T100" i="5"/>
  <c r="Q100" i="5"/>
  <c r="P100" i="5"/>
  <c r="O100" i="5"/>
  <c r="N100" i="5"/>
  <c r="M100" i="5"/>
  <c r="L100" i="5"/>
  <c r="K100" i="5"/>
  <c r="J100" i="5"/>
  <c r="H100" i="5"/>
  <c r="G100" i="5"/>
  <c r="D100" i="5"/>
  <c r="C100" i="5"/>
  <c r="B100" i="5"/>
  <c r="A100" i="5"/>
  <c r="U99" i="5"/>
  <c r="T99" i="5"/>
  <c r="Q99" i="5"/>
  <c r="P99" i="5"/>
  <c r="O99" i="5"/>
  <c r="N99" i="5"/>
  <c r="M99" i="5"/>
  <c r="L99" i="5"/>
  <c r="K99" i="5"/>
  <c r="J99" i="5"/>
  <c r="H99" i="5"/>
  <c r="G99" i="5"/>
  <c r="D99" i="5"/>
  <c r="C99" i="5"/>
  <c r="B99" i="5"/>
  <c r="A99" i="5"/>
  <c r="U98" i="5"/>
  <c r="T98" i="5"/>
  <c r="Q98" i="5"/>
  <c r="P98" i="5"/>
  <c r="O98" i="5"/>
  <c r="N98" i="5"/>
  <c r="M98" i="5"/>
  <c r="L98" i="5"/>
  <c r="K98" i="5"/>
  <c r="J98" i="5"/>
  <c r="H98" i="5"/>
  <c r="G98" i="5"/>
  <c r="D98" i="5"/>
  <c r="C98" i="5"/>
  <c r="B98" i="5"/>
  <c r="A98" i="5"/>
  <c r="U97" i="5"/>
  <c r="T97" i="5"/>
  <c r="Q97" i="5"/>
  <c r="P97" i="5"/>
  <c r="O97" i="5"/>
  <c r="N97" i="5"/>
  <c r="M97" i="5"/>
  <c r="L97" i="5"/>
  <c r="K97" i="5"/>
  <c r="J97" i="5"/>
  <c r="H97" i="5"/>
  <c r="G97" i="5"/>
  <c r="D97" i="5"/>
  <c r="C97" i="5"/>
  <c r="B97" i="5"/>
  <c r="A97" i="5"/>
  <c r="U96" i="5"/>
  <c r="T96" i="5"/>
  <c r="Q96" i="5"/>
  <c r="P96" i="5"/>
  <c r="O96" i="5"/>
  <c r="N96" i="5"/>
  <c r="M96" i="5"/>
  <c r="L96" i="5"/>
  <c r="K96" i="5"/>
  <c r="J96" i="5"/>
  <c r="H96" i="5"/>
  <c r="G96" i="5"/>
  <c r="D96" i="5"/>
  <c r="C96" i="5"/>
  <c r="B96" i="5"/>
  <c r="A96" i="5"/>
  <c r="U95" i="5"/>
  <c r="T95" i="5"/>
  <c r="Q95" i="5"/>
  <c r="P95" i="5"/>
  <c r="O95" i="5"/>
  <c r="N95" i="5"/>
  <c r="M95" i="5"/>
  <c r="L95" i="5"/>
  <c r="K95" i="5"/>
  <c r="J95" i="5"/>
  <c r="H95" i="5"/>
  <c r="G95" i="5"/>
  <c r="D95" i="5"/>
  <c r="C95" i="5"/>
  <c r="B95" i="5"/>
  <c r="A95" i="5"/>
  <c r="U94" i="5"/>
  <c r="T94" i="5"/>
  <c r="Q94" i="5"/>
  <c r="P94" i="5"/>
  <c r="O94" i="5"/>
  <c r="N94" i="5"/>
  <c r="M94" i="5"/>
  <c r="L94" i="5"/>
  <c r="K94" i="5"/>
  <c r="J94" i="5"/>
  <c r="H94" i="5"/>
  <c r="G94" i="5"/>
  <c r="D94" i="5"/>
  <c r="C94" i="5"/>
  <c r="B94" i="5"/>
  <c r="A94" i="5"/>
  <c r="U93" i="5"/>
  <c r="T93" i="5"/>
  <c r="Q93" i="5"/>
  <c r="P93" i="5"/>
  <c r="O93" i="5"/>
  <c r="N93" i="5"/>
  <c r="M93" i="5"/>
  <c r="L93" i="5"/>
  <c r="K93" i="5"/>
  <c r="J93" i="5"/>
  <c r="H93" i="5"/>
  <c r="G93" i="5"/>
  <c r="D93" i="5"/>
  <c r="C93" i="5"/>
  <c r="B93" i="5"/>
  <c r="A93" i="5"/>
  <c r="U92" i="5"/>
  <c r="T92" i="5"/>
  <c r="Q92" i="5"/>
  <c r="P92" i="5"/>
  <c r="O92" i="5"/>
  <c r="N92" i="5"/>
  <c r="M92" i="5"/>
  <c r="L92" i="5"/>
  <c r="K92" i="5"/>
  <c r="J92" i="5"/>
  <c r="H92" i="5"/>
  <c r="G92" i="5"/>
  <c r="D92" i="5"/>
  <c r="C92" i="5"/>
  <c r="B92" i="5"/>
  <c r="A92" i="5"/>
  <c r="U91" i="5"/>
  <c r="T91" i="5"/>
  <c r="Q91" i="5"/>
  <c r="P91" i="5"/>
  <c r="O91" i="5"/>
  <c r="N91" i="5"/>
  <c r="M91" i="5"/>
  <c r="L91" i="5"/>
  <c r="K91" i="5"/>
  <c r="J91" i="5"/>
  <c r="H91" i="5"/>
  <c r="G91" i="5"/>
  <c r="D91" i="5"/>
  <c r="C91" i="5"/>
  <c r="B91" i="5"/>
  <c r="A91" i="5"/>
  <c r="U90" i="5"/>
  <c r="T90" i="5"/>
  <c r="Q90" i="5"/>
  <c r="P90" i="5"/>
  <c r="O90" i="5"/>
  <c r="N90" i="5"/>
  <c r="M90" i="5"/>
  <c r="L90" i="5"/>
  <c r="K90" i="5"/>
  <c r="J90" i="5"/>
  <c r="H90" i="5"/>
  <c r="G90" i="5"/>
  <c r="D90" i="5"/>
  <c r="C90" i="5"/>
  <c r="B90" i="5"/>
  <c r="A90" i="5"/>
  <c r="U89" i="5"/>
  <c r="T89" i="5"/>
  <c r="Q89" i="5"/>
  <c r="P89" i="5"/>
  <c r="O89" i="5"/>
  <c r="N89" i="5"/>
  <c r="M89" i="5"/>
  <c r="L89" i="5"/>
  <c r="K89" i="5"/>
  <c r="J89" i="5"/>
  <c r="H89" i="5"/>
  <c r="G89" i="5"/>
  <c r="D89" i="5"/>
  <c r="C89" i="5"/>
  <c r="B89" i="5"/>
  <c r="A89" i="5"/>
  <c r="U88" i="5"/>
  <c r="T88" i="5"/>
  <c r="Q88" i="5"/>
  <c r="P88" i="5"/>
  <c r="O88" i="5"/>
  <c r="N88" i="5"/>
  <c r="M88" i="5"/>
  <c r="L88" i="5"/>
  <c r="K88" i="5"/>
  <c r="J88" i="5"/>
  <c r="H88" i="5"/>
  <c r="G88" i="5"/>
  <c r="D88" i="5"/>
  <c r="C88" i="5"/>
  <c r="B88" i="5"/>
  <c r="A88" i="5"/>
  <c r="U87" i="5"/>
  <c r="T87" i="5"/>
  <c r="Q87" i="5"/>
  <c r="P87" i="5"/>
  <c r="O87" i="5"/>
  <c r="N87" i="5"/>
  <c r="M87" i="5"/>
  <c r="L87" i="5"/>
  <c r="K87" i="5"/>
  <c r="J87" i="5"/>
  <c r="H87" i="5"/>
  <c r="G87" i="5"/>
  <c r="D87" i="5"/>
  <c r="C87" i="5"/>
  <c r="B87" i="5"/>
  <c r="A87" i="5"/>
  <c r="U86" i="5"/>
  <c r="T86" i="5"/>
  <c r="Q86" i="5"/>
  <c r="P86" i="5"/>
  <c r="O86" i="5"/>
  <c r="N86" i="5"/>
  <c r="M86" i="5"/>
  <c r="L86" i="5"/>
  <c r="K86" i="5"/>
  <c r="J86" i="5"/>
  <c r="H86" i="5"/>
  <c r="G86" i="5"/>
  <c r="D86" i="5"/>
  <c r="C86" i="5"/>
  <c r="B86" i="5"/>
  <c r="A86" i="5"/>
  <c r="U85" i="5"/>
  <c r="T85" i="5"/>
  <c r="Q85" i="5"/>
  <c r="P85" i="5"/>
  <c r="O85" i="5"/>
  <c r="N85" i="5"/>
  <c r="M85" i="5"/>
  <c r="L85" i="5"/>
  <c r="K85" i="5"/>
  <c r="J85" i="5"/>
  <c r="H85" i="5"/>
  <c r="G85" i="5"/>
  <c r="D85" i="5"/>
  <c r="C85" i="5"/>
  <c r="B85" i="5"/>
  <c r="A85" i="5"/>
  <c r="U84" i="5"/>
  <c r="T84" i="5"/>
  <c r="Q84" i="5"/>
  <c r="P84" i="5"/>
  <c r="O84" i="5"/>
  <c r="N84" i="5"/>
  <c r="M84" i="5"/>
  <c r="L84" i="5"/>
  <c r="K84" i="5"/>
  <c r="J84" i="5"/>
  <c r="H84" i="5"/>
  <c r="G84" i="5"/>
  <c r="D84" i="5"/>
  <c r="C84" i="5"/>
  <c r="B84" i="5"/>
  <c r="A84" i="5"/>
  <c r="U83" i="5"/>
  <c r="T83" i="5"/>
  <c r="Q83" i="5"/>
  <c r="P83" i="5"/>
  <c r="O83" i="5"/>
  <c r="N83" i="5"/>
  <c r="M83" i="5"/>
  <c r="L83" i="5"/>
  <c r="K83" i="5"/>
  <c r="J83" i="5"/>
  <c r="H83" i="5"/>
  <c r="G83" i="5"/>
  <c r="D83" i="5"/>
  <c r="C83" i="5"/>
  <c r="B83" i="5"/>
  <c r="A83" i="5"/>
  <c r="U82" i="5"/>
  <c r="T82" i="5"/>
  <c r="Q82" i="5"/>
  <c r="P82" i="5"/>
  <c r="O82" i="5"/>
  <c r="N82" i="5"/>
  <c r="M82" i="5"/>
  <c r="L82" i="5"/>
  <c r="K82" i="5"/>
  <c r="J82" i="5"/>
  <c r="H82" i="5"/>
  <c r="G82" i="5"/>
  <c r="D82" i="5"/>
  <c r="C82" i="5"/>
  <c r="B82" i="5"/>
  <c r="A82" i="5"/>
  <c r="U81" i="5"/>
  <c r="T81" i="5"/>
  <c r="Q81" i="5"/>
  <c r="P81" i="5"/>
  <c r="O81" i="5"/>
  <c r="N81" i="5"/>
  <c r="M81" i="5"/>
  <c r="L81" i="5"/>
  <c r="K81" i="5"/>
  <c r="J81" i="5"/>
  <c r="H81" i="5"/>
  <c r="G81" i="5"/>
  <c r="D81" i="5"/>
  <c r="C81" i="5"/>
  <c r="B81" i="5"/>
  <c r="A81" i="5"/>
  <c r="U80" i="5"/>
  <c r="T80" i="5"/>
  <c r="Q80" i="5"/>
  <c r="P80" i="5"/>
  <c r="O80" i="5"/>
  <c r="N80" i="5"/>
  <c r="M80" i="5"/>
  <c r="L80" i="5"/>
  <c r="K80" i="5"/>
  <c r="J80" i="5"/>
  <c r="H80" i="5"/>
  <c r="G80" i="5"/>
  <c r="D80" i="5"/>
  <c r="C80" i="5"/>
  <c r="B80" i="5"/>
  <c r="A80" i="5"/>
  <c r="U79" i="5"/>
  <c r="T79" i="5"/>
  <c r="Q79" i="5"/>
  <c r="P79" i="5"/>
  <c r="O79" i="5"/>
  <c r="N79" i="5"/>
  <c r="M79" i="5"/>
  <c r="L79" i="5"/>
  <c r="K79" i="5"/>
  <c r="J79" i="5"/>
  <c r="H79" i="5"/>
  <c r="G79" i="5"/>
  <c r="D79" i="5"/>
  <c r="C79" i="5"/>
  <c r="B79" i="5"/>
  <c r="A79" i="5"/>
  <c r="U78" i="5"/>
  <c r="T78" i="5"/>
  <c r="Q78" i="5"/>
  <c r="P78" i="5"/>
  <c r="O78" i="5"/>
  <c r="N78" i="5"/>
  <c r="M78" i="5"/>
  <c r="L78" i="5"/>
  <c r="K78" i="5"/>
  <c r="J78" i="5"/>
  <c r="H78" i="5"/>
  <c r="G78" i="5"/>
  <c r="D78" i="5"/>
  <c r="C78" i="5"/>
  <c r="B78" i="5"/>
  <c r="A78" i="5"/>
  <c r="U77" i="5"/>
  <c r="T77" i="5"/>
  <c r="Q77" i="5"/>
  <c r="P77" i="5"/>
  <c r="O77" i="5"/>
  <c r="N77" i="5"/>
  <c r="M77" i="5"/>
  <c r="L77" i="5"/>
  <c r="K77" i="5"/>
  <c r="J77" i="5"/>
  <c r="H77" i="5"/>
  <c r="G77" i="5"/>
  <c r="D77" i="5"/>
  <c r="C77" i="5"/>
  <c r="B77" i="5"/>
  <c r="A77" i="5"/>
  <c r="U76" i="5"/>
  <c r="T76" i="5"/>
  <c r="Q76" i="5"/>
  <c r="P76" i="5"/>
  <c r="O76" i="5"/>
  <c r="N76" i="5"/>
  <c r="M76" i="5"/>
  <c r="L76" i="5"/>
  <c r="K76" i="5"/>
  <c r="J76" i="5"/>
  <c r="H76" i="5"/>
  <c r="G76" i="5"/>
  <c r="D76" i="5"/>
  <c r="C76" i="5"/>
  <c r="B76" i="5"/>
  <c r="A76" i="5"/>
  <c r="U75" i="5"/>
  <c r="T75" i="5"/>
  <c r="Q75" i="5"/>
  <c r="P75" i="5"/>
  <c r="O75" i="5"/>
  <c r="N75" i="5"/>
  <c r="M75" i="5"/>
  <c r="L75" i="5"/>
  <c r="K75" i="5"/>
  <c r="J75" i="5"/>
  <c r="H75" i="5"/>
  <c r="G75" i="5"/>
  <c r="D75" i="5"/>
  <c r="C75" i="5"/>
  <c r="B75" i="5"/>
  <c r="A75" i="5"/>
  <c r="U74" i="5"/>
  <c r="T74" i="5"/>
  <c r="Q74" i="5"/>
  <c r="P74" i="5"/>
  <c r="O74" i="5"/>
  <c r="N74" i="5"/>
  <c r="M74" i="5"/>
  <c r="L74" i="5"/>
  <c r="K74" i="5"/>
  <c r="J74" i="5"/>
  <c r="H74" i="5"/>
  <c r="G74" i="5"/>
  <c r="D74" i="5"/>
  <c r="C74" i="5"/>
  <c r="B74" i="5"/>
  <c r="A74" i="5"/>
  <c r="Y73" i="5"/>
  <c r="U73" i="5"/>
  <c r="T73" i="5"/>
  <c r="Q73" i="5"/>
  <c r="P73" i="5"/>
  <c r="O73" i="5"/>
  <c r="N73" i="5"/>
  <c r="M73" i="5"/>
  <c r="L73" i="5"/>
  <c r="K73" i="5"/>
  <c r="J73" i="5"/>
  <c r="H73" i="5"/>
  <c r="G73" i="5"/>
  <c r="D73" i="5"/>
  <c r="C73" i="5"/>
  <c r="B73" i="5"/>
  <c r="A73" i="5"/>
  <c r="Y72" i="5"/>
  <c r="U72" i="5"/>
  <c r="T72" i="5"/>
  <c r="Q72" i="5"/>
  <c r="P72" i="5"/>
  <c r="O72" i="5"/>
  <c r="N72" i="5"/>
  <c r="M72" i="5"/>
  <c r="L72" i="5"/>
  <c r="K72" i="5"/>
  <c r="J72" i="5"/>
  <c r="H72" i="5"/>
  <c r="G72" i="5"/>
  <c r="D72" i="5"/>
  <c r="C72" i="5"/>
  <c r="B72" i="5"/>
  <c r="A72" i="5"/>
  <c r="U71" i="5"/>
  <c r="T71" i="5"/>
  <c r="Q71" i="5"/>
  <c r="P71" i="5"/>
  <c r="O71" i="5"/>
  <c r="N71" i="5"/>
  <c r="M71" i="5"/>
  <c r="L71" i="5"/>
  <c r="K71" i="5"/>
  <c r="J71" i="5"/>
  <c r="H71" i="5"/>
  <c r="G71" i="5"/>
  <c r="D71" i="5"/>
  <c r="C71" i="5"/>
  <c r="B71" i="5"/>
  <c r="A71" i="5"/>
  <c r="U70" i="5"/>
  <c r="T70" i="5"/>
  <c r="Q70" i="5"/>
  <c r="P70" i="5"/>
  <c r="O70" i="5"/>
  <c r="N70" i="5"/>
  <c r="M70" i="5"/>
  <c r="L70" i="5"/>
  <c r="K70" i="5"/>
  <c r="J70" i="5"/>
  <c r="H70" i="5"/>
  <c r="G70" i="5"/>
  <c r="D70" i="5"/>
  <c r="C70" i="5"/>
  <c r="B70" i="5"/>
  <c r="A70" i="5"/>
  <c r="U69" i="5"/>
  <c r="T69" i="5"/>
  <c r="Q69" i="5"/>
  <c r="P69" i="5"/>
  <c r="O69" i="5"/>
  <c r="N69" i="5"/>
  <c r="M69" i="5"/>
  <c r="L69" i="5"/>
  <c r="K69" i="5"/>
  <c r="J69" i="5"/>
  <c r="H69" i="5"/>
  <c r="G69" i="5"/>
  <c r="D69" i="5"/>
  <c r="C69" i="5"/>
  <c r="B69" i="5"/>
  <c r="A69" i="5"/>
  <c r="U68" i="5"/>
  <c r="T68" i="5"/>
  <c r="Q68" i="5"/>
  <c r="P68" i="5"/>
  <c r="O68" i="5"/>
  <c r="N68" i="5"/>
  <c r="M68" i="5"/>
  <c r="L68" i="5"/>
  <c r="K68" i="5"/>
  <c r="J68" i="5"/>
  <c r="H68" i="5"/>
  <c r="G68" i="5"/>
  <c r="D68" i="5"/>
  <c r="C68" i="5"/>
  <c r="B68" i="5"/>
  <c r="A68" i="5"/>
  <c r="U67" i="5"/>
  <c r="T67" i="5"/>
  <c r="Q67" i="5"/>
  <c r="P67" i="5"/>
  <c r="O67" i="5"/>
  <c r="N67" i="5"/>
  <c r="M67" i="5"/>
  <c r="L67" i="5"/>
  <c r="K67" i="5"/>
  <c r="J67" i="5"/>
  <c r="H67" i="5"/>
  <c r="G67" i="5"/>
  <c r="D67" i="5"/>
  <c r="C67" i="5"/>
  <c r="B67" i="5"/>
  <c r="A67" i="5"/>
  <c r="U66" i="5"/>
  <c r="T66" i="5"/>
  <c r="Q66" i="5"/>
  <c r="P66" i="5"/>
  <c r="O66" i="5"/>
  <c r="N66" i="5"/>
  <c r="M66" i="5"/>
  <c r="L66" i="5"/>
  <c r="K66" i="5"/>
  <c r="J66" i="5"/>
  <c r="H66" i="5"/>
  <c r="G66" i="5"/>
  <c r="D66" i="5"/>
  <c r="C66" i="5"/>
  <c r="B66" i="5"/>
  <c r="A66" i="5"/>
  <c r="U65" i="5"/>
  <c r="T65" i="5"/>
  <c r="Q65" i="5"/>
  <c r="P65" i="5"/>
  <c r="O65" i="5"/>
  <c r="N65" i="5"/>
  <c r="M65" i="5"/>
  <c r="L65" i="5"/>
  <c r="K65" i="5"/>
  <c r="J65" i="5"/>
  <c r="H65" i="5"/>
  <c r="G65" i="5"/>
  <c r="D65" i="5"/>
  <c r="C65" i="5"/>
  <c r="B65" i="5"/>
  <c r="A65" i="5"/>
  <c r="U64" i="5"/>
  <c r="T64" i="5"/>
  <c r="Q64" i="5"/>
  <c r="P64" i="5"/>
  <c r="O64" i="5"/>
  <c r="N64" i="5"/>
  <c r="M64" i="5"/>
  <c r="L64" i="5"/>
  <c r="K64" i="5"/>
  <c r="J64" i="5"/>
  <c r="H64" i="5"/>
  <c r="G64" i="5"/>
  <c r="D64" i="5"/>
  <c r="C64" i="5"/>
  <c r="B64" i="5"/>
  <c r="A64" i="5"/>
  <c r="U63" i="5"/>
  <c r="T63" i="5"/>
  <c r="Q63" i="5"/>
  <c r="P63" i="5"/>
  <c r="O63" i="5"/>
  <c r="N63" i="5"/>
  <c r="M63" i="5"/>
  <c r="L63" i="5"/>
  <c r="K63" i="5"/>
  <c r="J63" i="5"/>
  <c r="H63" i="5"/>
  <c r="G63" i="5"/>
  <c r="D63" i="5"/>
  <c r="C63" i="5"/>
  <c r="B63" i="5"/>
  <c r="A63" i="5"/>
  <c r="U62" i="5"/>
  <c r="T62" i="5"/>
  <c r="Q62" i="5"/>
  <c r="P62" i="5"/>
  <c r="O62" i="5"/>
  <c r="N62" i="5"/>
  <c r="M62" i="5"/>
  <c r="L62" i="5"/>
  <c r="K62" i="5"/>
  <c r="J62" i="5"/>
  <c r="H62" i="5"/>
  <c r="G62" i="5"/>
  <c r="D62" i="5"/>
  <c r="C62" i="5"/>
  <c r="B62" i="5"/>
  <c r="A62" i="5"/>
  <c r="U61" i="5"/>
  <c r="T61" i="5"/>
  <c r="Q61" i="5"/>
  <c r="P61" i="5"/>
  <c r="O61" i="5"/>
  <c r="N61" i="5"/>
  <c r="M61" i="5"/>
  <c r="L61" i="5"/>
  <c r="K61" i="5"/>
  <c r="J61" i="5"/>
  <c r="H61" i="5"/>
  <c r="G61" i="5"/>
  <c r="D61" i="5"/>
  <c r="C61" i="5"/>
  <c r="B61" i="5"/>
  <c r="A61" i="5"/>
  <c r="U60" i="5"/>
  <c r="T60" i="5"/>
  <c r="Q60" i="5"/>
  <c r="P60" i="5"/>
  <c r="O60" i="5"/>
  <c r="N60" i="5"/>
  <c r="M60" i="5"/>
  <c r="L60" i="5"/>
  <c r="K60" i="5"/>
  <c r="J60" i="5"/>
  <c r="H60" i="5"/>
  <c r="G60" i="5"/>
  <c r="D60" i="5"/>
  <c r="C60" i="5"/>
  <c r="B60" i="5"/>
  <c r="A60" i="5"/>
  <c r="U59" i="5"/>
  <c r="T59" i="5"/>
  <c r="Q59" i="5"/>
  <c r="P59" i="5"/>
  <c r="O59" i="5"/>
  <c r="N59" i="5"/>
  <c r="M59" i="5"/>
  <c r="L59" i="5"/>
  <c r="K59" i="5"/>
  <c r="J59" i="5"/>
  <c r="H59" i="5"/>
  <c r="G59" i="5"/>
  <c r="D59" i="5"/>
  <c r="C59" i="5"/>
  <c r="B59" i="5"/>
  <c r="A59" i="5"/>
  <c r="U58" i="5"/>
  <c r="T58" i="5"/>
  <c r="Q58" i="5"/>
  <c r="P58" i="5"/>
  <c r="O58" i="5"/>
  <c r="N58" i="5"/>
  <c r="M58" i="5"/>
  <c r="L58" i="5"/>
  <c r="K58" i="5"/>
  <c r="J58" i="5"/>
  <c r="H58" i="5"/>
  <c r="G58" i="5"/>
  <c r="D58" i="5"/>
  <c r="C58" i="5"/>
  <c r="B58" i="5"/>
  <c r="A58" i="5"/>
  <c r="U57" i="5"/>
  <c r="T57" i="5"/>
  <c r="Q57" i="5"/>
  <c r="P57" i="5"/>
  <c r="O57" i="5"/>
  <c r="N57" i="5"/>
  <c r="M57" i="5"/>
  <c r="L57" i="5"/>
  <c r="K57" i="5"/>
  <c r="J57" i="5"/>
  <c r="H57" i="5"/>
  <c r="G57" i="5"/>
  <c r="D57" i="5"/>
  <c r="C57" i="5"/>
  <c r="B57" i="5"/>
  <c r="A57" i="5"/>
  <c r="U56" i="5"/>
  <c r="T56" i="5"/>
  <c r="Q56" i="5"/>
  <c r="P56" i="5"/>
  <c r="O56" i="5"/>
  <c r="N56" i="5"/>
  <c r="M56" i="5"/>
  <c r="L56" i="5"/>
  <c r="K56" i="5"/>
  <c r="J56" i="5"/>
  <c r="H56" i="5"/>
  <c r="G56" i="5"/>
  <c r="D56" i="5"/>
  <c r="C56" i="5"/>
  <c r="B56" i="5"/>
  <c r="A56" i="5"/>
  <c r="U55" i="5"/>
  <c r="T55" i="5"/>
  <c r="Q55" i="5"/>
  <c r="P55" i="5"/>
  <c r="O55" i="5"/>
  <c r="N55" i="5"/>
  <c r="M55" i="5"/>
  <c r="L55" i="5"/>
  <c r="K55" i="5"/>
  <c r="J55" i="5"/>
  <c r="H55" i="5"/>
  <c r="G55" i="5"/>
  <c r="D55" i="5"/>
  <c r="C55" i="5"/>
  <c r="B55" i="5"/>
  <c r="A55" i="5"/>
  <c r="U54" i="5"/>
  <c r="T54" i="5"/>
  <c r="Q54" i="5"/>
  <c r="P54" i="5"/>
  <c r="O54" i="5"/>
  <c r="N54" i="5"/>
  <c r="M54" i="5"/>
  <c r="L54" i="5"/>
  <c r="K54" i="5"/>
  <c r="J54" i="5"/>
  <c r="H54" i="5"/>
  <c r="G54" i="5"/>
  <c r="D54" i="5"/>
  <c r="C54" i="5"/>
  <c r="B54" i="5"/>
  <c r="A54" i="5"/>
  <c r="U53" i="5"/>
  <c r="T53" i="5"/>
  <c r="Q53" i="5"/>
  <c r="P53" i="5"/>
  <c r="O53" i="5"/>
  <c r="N53" i="5"/>
  <c r="M53" i="5"/>
  <c r="L53" i="5"/>
  <c r="K53" i="5"/>
  <c r="J53" i="5"/>
  <c r="H53" i="5"/>
  <c r="G53" i="5"/>
  <c r="D53" i="5"/>
  <c r="C53" i="5"/>
  <c r="B53" i="5"/>
  <c r="A53" i="5"/>
  <c r="U52" i="5"/>
  <c r="T52" i="5"/>
  <c r="Q52" i="5"/>
  <c r="P52" i="5"/>
  <c r="O52" i="5"/>
  <c r="N52" i="5"/>
  <c r="M52" i="5"/>
  <c r="L52" i="5"/>
  <c r="K52" i="5"/>
  <c r="J52" i="5"/>
  <c r="H52" i="5"/>
  <c r="G52" i="5"/>
  <c r="D52" i="5"/>
  <c r="C52" i="5"/>
  <c r="B52" i="5"/>
  <c r="A52" i="5"/>
  <c r="U51" i="5"/>
  <c r="T51" i="5"/>
  <c r="Q51" i="5"/>
  <c r="P51" i="5"/>
  <c r="O51" i="5"/>
  <c r="N51" i="5"/>
  <c r="M51" i="5"/>
  <c r="L51" i="5"/>
  <c r="K51" i="5"/>
  <c r="J51" i="5"/>
  <c r="H51" i="5"/>
  <c r="G51" i="5"/>
  <c r="D51" i="5"/>
  <c r="C51" i="5"/>
  <c r="B51" i="5"/>
  <c r="A51" i="5"/>
  <c r="U50" i="5"/>
  <c r="T50" i="5"/>
  <c r="Q50" i="5"/>
  <c r="P50" i="5"/>
  <c r="O50" i="5"/>
  <c r="N50" i="5"/>
  <c r="M50" i="5"/>
  <c r="L50" i="5"/>
  <c r="K50" i="5"/>
  <c r="J50" i="5"/>
  <c r="H50" i="5"/>
  <c r="G50" i="5"/>
  <c r="D50" i="5"/>
  <c r="C50" i="5"/>
  <c r="B50" i="5"/>
  <c r="A50" i="5"/>
  <c r="U49" i="5"/>
  <c r="T49" i="5"/>
  <c r="Q49" i="5"/>
  <c r="P49" i="5"/>
  <c r="O49" i="5"/>
  <c r="N49" i="5"/>
  <c r="M49" i="5"/>
  <c r="L49" i="5"/>
  <c r="K49" i="5"/>
  <c r="J49" i="5"/>
  <c r="H49" i="5"/>
  <c r="G49" i="5"/>
  <c r="D49" i="5"/>
  <c r="C49" i="5"/>
  <c r="B49" i="5"/>
  <c r="A49" i="5"/>
  <c r="U48" i="5"/>
  <c r="T48" i="5"/>
  <c r="Q48" i="5"/>
  <c r="P48" i="5"/>
  <c r="O48" i="5"/>
  <c r="N48" i="5"/>
  <c r="M48" i="5"/>
  <c r="L48" i="5"/>
  <c r="K48" i="5"/>
  <c r="J48" i="5"/>
  <c r="H48" i="5"/>
  <c r="G48" i="5"/>
  <c r="D48" i="5"/>
  <c r="C48" i="5"/>
  <c r="B48" i="5"/>
  <c r="A48" i="5"/>
  <c r="U47" i="5"/>
  <c r="T47" i="5"/>
  <c r="Q47" i="5"/>
  <c r="P47" i="5"/>
  <c r="O47" i="5"/>
  <c r="N47" i="5"/>
  <c r="M47" i="5"/>
  <c r="L47" i="5"/>
  <c r="K47" i="5"/>
  <c r="J47" i="5"/>
  <c r="H47" i="5"/>
  <c r="G47" i="5"/>
  <c r="D47" i="5"/>
  <c r="C47" i="5"/>
  <c r="B47" i="5"/>
  <c r="A47" i="5"/>
  <c r="U46" i="5"/>
  <c r="T46" i="5"/>
  <c r="Q46" i="5"/>
  <c r="P46" i="5"/>
  <c r="O46" i="5"/>
  <c r="N46" i="5"/>
  <c r="M46" i="5"/>
  <c r="L46" i="5"/>
  <c r="K46" i="5"/>
  <c r="J46" i="5"/>
  <c r="H46" i="5"/>
  <c r="G46" i="5"/>
  <c r="D46" i="5"/>
  <c r="C46" i="5"/>
  <c r="B46" i="5"/>
  <c r="A46" i="5"/>
  <c r="U45" i="5"/>
  <c r="T45" i="5"/>
  <c r="Q45" i="5"/>
  <c r="P45" i="5"/>
  <c r="O45" i="5"/>
  <c r="N45" i="5"/>
  <c r="M45" i="5"/>
  <c r="L45" i="5"/>
  <c r="K45" i="5"/>
  <c r="J45" i="5"/>
  <c r="H45" i="5"/>
  <c r="G45" i="5"/>
  <c r="D45" i="5"/>
  <c r="C45" i="5"/>
  <c r="B45" i="5"/>
  <c r="A45" i="5"/>
  <c r="U44" i="5"/>
  <c r="T44" i="5"/>
  <c r="Q44" i="5"/>
  <c r="P44" i="5"/>
  <c r="O44" i="5"/>
  <c r="N44" i="5"/>
  <c r="M44" i="5"/>
  <c r="L44" i="5"/>
  <c r="K44" i="5"/>
  <c r="J44" i="5"/>
  <c r="H44" i="5"/>
  <c r="G44" i="5"/>
  <c r="D44" i="5"/>
  <c r="C44" i="5"/>
  <c r="B44" i="5"/>
  <c r="A44" i="5"/>
  <c r="U43" i="5"/>
  <c r="T43" i="5"/>
  <c r="Q43" i="5"/>
  <c r="P43" i="5"/>
  <c r="O43" i="5"/>
  <c r="N43" i="5"/>
  <c r="M43" i="5"/>
  <c r="L43" i="5"/>
  <c r="K43" i="5"/>
  <c r="J43" i="5"/>
  <c r="H43" i="5"/>
  <c r="G43" i="5"/>
  <c r="D43" i="5"/>
  <c r="C43" i="5"/>
  <c r="B43" i="5"/>
  <c r="A43" i="5"/>
  <c r="U42" i="5"/>
  <c r="T42" i="5"/>
  <c r="Q42" i="5"/>
  <c r="P42" i="5"/>
  <c r="O42" i="5"/>
  <c r="N42" i="5"/>
  <c r="M42" i="5"/>
  <c r="L42" i="5"/>
  <c r="K42" i="5"/>
  <c r="J42" i="5"/>
  <c r="H42" i="5"/>
  <c r="G42" i="5"/>
  <c r="D42" i="5"/>
  <c r="C42" i="5"/>
  <c r="B42" i="5"/>
  <c r="A42" i="5"/>
  <c r="U41" i="5"/>
  <c r="T41" i="5"/>
  <c r="Q41" i="5"/>
  <c r="P41" i="5"/>
  <c r="O41" i="5"/>
  <c r="N41" i="5"/>
  <c r="M41" i="5"/>
  <c r="L41" i="5"/>
  <c r="K41" i="5"/>
  <c r="J41" i="5"/>
  <c r="H41" i="5"/>
  <c r="G41" i="5"/>
  <c r="D41" i="5"/>
  <c r="C41" i="5"/>
  <c r="B41" i="5"/>
  <c r="A41" i="5"/>
  <c r="U40" i="5"/>
  <c r="T40" i="5"/>
  <c r="Q40" i="5"/>
  <c r="P40" i="5"/>
  <c r="O40" i="5"/>
  <c r="N40" i="5"/>
  <c r="M40" i="5"/>
  <c r="L40" i="5"/>
  <c r="K40" i="5"/>
  <c r="J40" i="5"/>
  <c r="H40" i="5"/>
  <c r="G40" i="5"/>
  <c r="D40" i="5"/>
  <c r="C40" i="5"/>
  <c r="B40" i="5"/>
  <c r="A40" i="5"/>
  <c r="U39" i="5"/>
  <c r="T39" i="5"/>
  <c r="Q39" i="5"/>
  <c r="P39" i="5"/>
  <c r="O39" i="5"/>
  <c r="N39" i="5"/>
  <c r="M39" i="5"/>
  <c r="L39" i="5"/>
  <c r="K39" i="5"/>
  <c r="J39" i="5"/>
  <c r="H39" i="5"/>
  <c r="G39" i="5"/>
  <c r="D39" i="5"/>
  <c r="C39" i="5"/>
  <c r="B39" i="5"/>
  <c r="A39" i="5"/>
  <c r="U38" i="5"/>
  <c r="T38" i="5"/>
  <c r="Q38" i="5"/>
  <c r="P38" i="5"/>
  <c r="O38" i="5"/>
  <c r="N38" i="5"/>
  <c r="M38" i="5"/>
  <c r="L38" i="5"/>
  <c r="K38" i="5"/>
  <c r="J38" i="5"/>
  <c r="H38" i="5"/>
  <c r="G38" i="5"/>
  <c r="D38" i="5"/>
  <c r="C38" i="5"/>
  <c r="B38" i="5"/>
  <c r="A38" i="5"/>
  <c r="U37" i="5"/>
  <c r="T37" i="5"/>
  <c r="Q37" i="5"/>
  <c r="P37" i="5"/>
  <c r="O37" i="5"/>
  <c r="N37" i="5"/>
  <c r="M37" i="5"/>
  <c r="L37" i="5"/>
  <c r="K37" i="5"/>
  <c r="J37" i="5"/>
  <c r="H37" i="5"/>
  <c r="G37" i="5"/>
  <c r="D37" i="5"/>
  <c r="C37" i="5"/>
  <c r="B37" i="5"/>
  <c r="A37" i="5"/>
  <c r="U36" i="5"/>
  <c r="T36" i="5"/>
  <c r="Q36" i="5"/>
  <c r="P36" i="5"/>
  <c r="O36" i="5"/>
  <c r="N36" i="5"/>
  <c r="M36" i="5"/>
  <c r="L36" i="5"/>
  <c r="K36" i="5"/>
  <c r="J36" i="5"/>
  <c r="H36" i="5"/>
  <c r="G36" i="5"/>
  <c r="D36" i="5"/>
  <c r="C36" i="5"/>
  <c r="B36" i="5"/>
  <c r="A36" i="5"/>
  <c r="U35" i="5"/>
  <c r="T35" i="5"/>
  <c r="Q35" i="5"/>
  <c r="P35" i="5"/>
  <c r="O35" i="5"/>
  <c r="N35" i="5"/>
  <c r="M35" i="5"/>
  <c r="L35" i="5"/>
  <c r="K35" i="5"/>
  <c r="J35" i="5"/>
  <c r="H35" i="5"/>
  <c r="G35" i="5"/>
  <c r="D35" i="5"/>
  <c r="C35" i="5"/>
  <c r="B35" i="5"/>
  <c r="A35" i="5"/>
  <c r="U34" i="5"/>
  <c r="T34" i="5"/>
  <c r="Q34" i="5"/>
  <c r="P34" i="5"/>
  <c r="O34" i="5"/>
  <c r="N34" i="5"/>
  <c r="M34" i="5"/>
  <c r="L34" i="5"/>
  <c r="K34" i="5"/>
  <c r="J34" i="5"/>
  <c r="H34" i="5"/>
  <c r="G34" i="5"/>
  <c r="D34" i="5"/>
  <c r="C34" i="5"/>
  <c r="B34" i="5"/>
  <c r="A34" i="5"/>
  <c r="U33" i="5"/>
  <c r="T33" i="5"/>
  <c r="Q33" i="5"/>
  <c r="P33" i="5"/>
  <c r="O33" i="5"/>
  <c r="N33" i="5"/>
  <c r="M33" i="5"/>
  <c r="L33" i="5"/>
  <c r="K33" i="5"/>
  <c r="J33" i="5"/>
  <c r="H33" i="5"/>
  <c r="G33" i="5"/>
  <c r="D33" i="5"/>
  <c r="C33" i="5"/>
  <c r="B33" i="5"/>
  <c r="A33" i="5"/>
  <c r="U32" i="5"/>
  <c r="T32" i="5"/>
  <c r="Q32" i="5"/>
  <c r="P32" i="5"/>
  <c r="O32" i="5"/>
  <c r="N32" i="5"/>
  <c r="M32" i="5"/>
  <c r="L32" i="5"/>
  <c r="K32" i="5"/>
  <c r="J32" i="5"/>
  <c r="H32" i="5"/>
  <c r="G32" i="5"/>
  <c r="D32" i="5"/>
  <c r="C32" i="5"/>
  <c r="B32" i="5"/>
  <c r="A32" i="5"/>
  <c r="Y31" i="5"/>
  <c r="U31" i="5"/>
  <c r="T31" i="5"/>
  <c r="Q31" i="5"/>
  <c r="P31" i="5"/>
  <c r="O31" i="5"/>
  <c r="N31" i="5"/>
  <c r="M31" i="5"/>
  <c r="L31" i="5"/>
  <c r="K31" i="5"/>
  <c r="J31" i="5"/>
  <c r="H31" i="5"/>
  <c r="G31" i="5"/>
  <c r="D31" i="5"/>
  <c r="C31" i="5"/>
  <c r="B31" i="5"/>
  <c r="A31" i="5"/>
  <c r="Y30" i="5"/>
  <c r="U30" i="5"/>
  <c r="T30" i="5"/>
  <c r="Q30" i="5"/>
  <c r="P30" i="5"/>
  <c r="O30" i="5"/>
  <c r="N30" i="5"/>
  <c r="M30" i="5"/>
  <c r="L30" i="5"/>
  <c r="K30" i="5"/>
  <c r="J30" i="5"/>
  <c r="H30" i="5"/>
  <c r="G30" i="5"/>
  <c r="D30" i="5"/>
  <c r="C30" i="5"/>
  <c r="B30" i="5"/>
  <c r="A30" i="5"/>
  <c r="U29" i="5"/>
  <c r="T29" i="5"/>
  <c r="Q29" i="5"/>
  <c r="P29" i="5"/>
  <c r="O29" i="5"/>
  <c r="N29" i="5"/>
  <c r="M29" i="5"/>
  <c r="L29" i="5"/>
  <c r="K29" i="5"/>
  <c r="J29" i="5"/>
  <c r="H29" i="5"/>
  <c r="G29" i="5"/>
  <c r="D29" i="5"/>
  <c r="C29" i="5"/>
  <c r="B29" i="5"/>
  <c r="A29" i="5"/>
  <c r="U28" i="5"/>
  <c r="T28" i="5"/>
  <c r="Q28" i="5"/>
  <c r="P28" i="5"/>
  <c r="O28" i="5"/>
  <c r="N28" i="5"/>
  <c r="M28" i="5"/>
  <c r="L28" i="5"/>
  <c r="K28" i="5"/>
  <c r="J28" i="5"/>
  <c r="H28" i="5"/>
  <c r="G28" i="5"/>
  <c r="D28" i="5"/>
  <c r="C28" i="5"/>
  <c r="B28" i="5"/>
  <c r="A28" i="5"/>
  <c r="U27" i="5"/>
  <c r="T27" i="5"/>
  <c r="Q27" i="5"/>
  <c r="P27" i="5"/>
  <c r="O27" i="5"/>
  <c r="N27" i="5"/>
  <c r="M27" i="5"/>
  <c r="L27" i="5"/>
  <c r="K27" i="5"/>
  <c r="J27" i="5"/>
  <c r="H27" i="5"/>
  <c r="G27" i="5"/>
  <c r="D27" i="5"/>
  <c r="C27" i="5"/>
  <c r="B27" i="5"/>
  <c r="A27" i="5"/>
  <c r="U26" i="5"/>
  <c r="T26" i="5"/>
  <c r="Q26" i="5"/>
  <c r="P26" i="5"/>
  <c r="O26" i="5"/>
  <c r="N26" i="5"/>
  <c r="M26" i="5"/>
  <c r="L26" i="5"/>
  <c r="K26" i="5"/>
  <c r="J26" i="5"/>
  <c r="H26" i="5"/>
  <c r="G26" i="5"/>
  <c r="D26" i="5"/>
  <c r="C26" i="5"/>
  <c r="B26" i="5"/>
  <c r="A26" i="5"/>
  <c r="U25" i="5"/>
  <c r="T25" i="5"/>
  <c r="Q25" i="5"/>
  <c r="P25" i="5"/>
  <c r="O25" i="5"/>
  <c r="N25" i="5"/>
  <c r="M25" i="5"/>
  <c r="L25" i="5"/>
  <c r="K25" i="5"/>
  <c r="J25" i="5"/>
  <c r="H25" i="5"/>
  <c r="G25" i="5"/>
  <c r="D25" i="5"/>
  <c r="C25" i="5"/>
  <c r="B25" i="5"/>
  <c r="A25" i="5"/>
  <c r="U24" i="5"/>
  <c r="T24" i="5"/>
  <c r="Q24" i="5"/>
  <c r="P24" i="5"/>
  <c r="O24" i="5"/>
  <c r="N24" i="5"/>
  <c r="M24" i="5"/>
  <c r="L24" i="5"/>
  <c r="K24" i="5"/>
  <c r="J24" i="5"/>
  <c r="H24" i="5"/>
  <c r="G24" i="5"/>
  <c r="D24" i="5"/>
  <c r="C24" i="5"/>
  <c r="B24" i="5"/>
  <c r="A24" i="5"/>
  <c r="U23" i="5"/>
  <c r="T23" i="5"/>
  <c r="Q23" i="5"/>
  <c r="P23" i="5"/>
  <c r="O23" i="5"/>
  <c r="N23" i="5"/>
  <c r="M23" i="5"/>
  <c r="L23" i="5"/>
  <c r="K23" i="5"/>
  <c r="J23" i="5"/>
  <c r="H23" i="5"/>
  <c r="G23" i="5"/>
  <c r="D23" i="5"/>
  <c r="C23" i="5"/>
  <c r="B23" i="5"/>
  <c r="A23" i="5"/>
  <c r="U22" i="5"/>
  <c r="T22" i="5"/>
  <c r="Q22" i="5"/>
  <c r="P22" i="5"/>
  <c r="O22" i="5"/>
  <c r="N22" i="5"/>
  <c r="M22" i="5"/>
  <c r="L22" i="5"/>
  <c r="K22" i="5"/>
  <c r="J22" i="5"/>
  <c r="H22" i="5"/>
  <c r="G22" i="5"/>
  <c r="D22" i="5"/>
  <c r="C22" i="5"/>
  <c r="B22" i="5"/>
  <c r="A22" i="5"/>
  <c r="U21" i="5"/>
  <c r="T21" i="5"/>
  <c r="Q21" i="5"/>
  <c r="P21" i="5"/>
  <c r="O21" i="5"/>
  <c r="N21" i="5"/>
  <c r="M21" i="5"/>
  <c r="L21" i="5"/>
  <c r="K21" i="5"/>
  <c r="J21" i="5"/>
  <c r="H21" i="5"/>
  <c r="G21" i="5"/>
  <c r="D21" i="5"/>
  <c r="C21" i="5"/>
  <c r="B21" i="5"/>
  <c r="A21" i="5"/>
  <c r="U20" i="5"/>
  <c r="T20" i="5"/>
  <c r="Q20" i="5"/>
  <c r="P20" i="5"/>
  <c r="O20" i="5"/>
  <c r="N20" i="5"/>
  <c r="M20" i="5"/>
  <c r="L20" i="5"/>
  <c r="K20" i="5"/>
  <c r="J20" i="5"/>
  <c r="H20" i="5"/>
  <c r="G20" i="5"/>
  <c r="D20" i="5"/>
  <c r="C20" i="5"/>
  <c r="B20" i="5"/>
  <c r="A20" i="5"/>
  <c r="U19" i="5"/>
  <c r="T19" i="5"/>
  <c r="Q19" i="5"/>
  <c r="P19" i="5"/>
  <c r="O19" i="5"/>
  <c r="N19" i="5"/>
  <c r="M19" i="5"/>
  <c r="L19" i="5"/>
  <c r="K19" i="5"/>
  <c r="J19" i="5"/>
  <c r="H19" i="5"/>
  <c r="G19" i="5"/>
  <c r="D19" i="5"/>
  <c r="C19" i="5"/>
  <c r="B19" i="5"/>
  <c r="A19" i="5"/>
  <c r="U18" i="5"/>
  <c r="T18" i="5"/>
  <c r="Q18" i="5"/>
  <c r="P18" i="5"/>
  <c r="O18" i="5"/>
  <c r="N18" i="5"/>
  <c r="M18" i="5"/>
  <c r="L18" i="5"/>
  <c r="K18" i="5"/>
  <c r="J18" i="5"/>
  <c r="H18" i="5"/>
  <c r="G18" i="5"/>
  <c r="D18" i="5"/>
  <c r="C18" i="5"/>
  <c r="B18" i="5"/>
  <c r="A18" i="5"/>
  <c r="U17" i="5"/>
  <c r="T17" i="5"/>
  <c r="Q17" i="5"/>
  <c r="P17" i="5"/>
  <c r="O17" i="5"/>
  <c r="N17" i="5"/>
  <c r="M17" i="5"/>
  <c r="L17" i="5"/>
  <c r="K17" i="5"/>
  <c r="J17" i="5"/>
  <c r="H17" i="5"/>
  <c r="G17" i="5"/>
  <c r="D17" i="5"/>
  <c r="C17" i="5"/>
  <c r="B17" i="5"/>
  <c r="A17" i="5"/>
  <c r="U16" i="5"/>
  <c r="T16" i="5"/>
  <c r="Q16" i="5"/>
  <c r="P16" i="5"/>
  <c r="O16" i="5"/>
  <c r="N16" i="5"/>
  <c r="M16" i="5"/>
  <c r="L16" i="5"/>
  <c r="K16" i="5"/>
  <c r="J16" i="5"/>
  <c r="H16" i="5"/>
  <c r="G16" i="5"/>
  <c r="D16" i="5"/>
  <c r="C16" i="5"/>
  <c r="B16" i="5"/>
  <c r="A16" i="5"/>
  <c r="U15" i="5"/>
  <c r="T15" i="5"/>
  <c r="Q15" i="5"/>
  <c r="P15" i="5"/>
  <c r="O15" i="5"/>
  <c r="N15" i="5"/>
  <c r="M15" i="5"/>
  <c r="L15" i="5"/>
  <c r="K15" i="5"/>
  <c r="J15" i="5"/>
  <c r="H15" i="5"/>
  <c r="G15" i="5"/>
  <c r="D15" i="5"/>
  <c r="C15" i="5"/>
  <c r="B15" i="5"/>
  <c r="A15" i="5"/>
  <c r="U14" i="5"/>
  <c r="T14" i="5"/>
  <c r="Q14" i="5"/>
  <c r="P14" i="5"/>
  <c r="O14" i="5"/>
  <c r="N14" i="5"/>
  <c r="M14" i="5"/>
  <c r="L14" i="5"/>
  <c r="K14" i="5"/>
  <c r="J14" i="5"/>
  <c r="H14" i="5"/>
  <c r="G14" i="5"/>
  <c r="D14" i="5"/>
  <c r="C14" i="5"/>
  <c r="B14" i="5"/>
  <c r="A14" i="5"/>
  <c r="U13" i="5"/>
  <c r="T13" i="5"/>
  <c r="Q13" i="5"/>
  <c r="P13" i="5"/>
  <c r="O13" i="5"/>
  <c r="N13" i="5"/>
  <c r="M13" i="5"/>
  <c r="L13" i="5"/>
  <c r="K13" i="5"/>
  <c r="J13" i="5"/>
  <c r="H13" i="5"/>
  <c r="G13" i="5"/>
  <c r="D13" i="5"/>
  <c r="C13" i="5"/>
  <c r="B13" i="5"/>
  <c r="A13" i="5"/>
  <c r="U12" i="5"/>
  <c r="Q12" i="5"/>
  <c r="P12" i="5"/>
  <c r="O12" i="5"/>
  <c r="N12" i="5"/>
  <c r="M12" i="5"/>
  <c r="L12" i="5"/>
  <c r="K12" i="5"/>
  <c r="J12" i="5"/>
  <c r="H12" i="5"/>
  <c r="G12" i="5"/>
  <c r="D12" i="5"/>
  <c r="C12" i="5"/>
  <c r="B12" i="5"/>
  <c r="A12" i="5"/>
  <c r="U11" i="5"/>
  <c r="T11" i="5"/>
  <c r="Q11" i="5"/>
  <c r="P11" i="5"/>
  <c r="O11" i="5"/>
  <c r="N11" i="5"/>
  <c r="M11" i="5"/>
  <c r="L11" i="5"/>
  <c r="K11" i="5"/>
  <c r="J11" i="5"/>
  <c r="H11" i="5"/>
  <c r="G11" i="5"/>
  <c r="D11" i="5"/>
  <c r="C11" i="5"/>
  <c r="B11" i="5"/>
  <c r="A11" i="5"/>
  <c r="U10" i="5"/>
  <c r="T10" i="5"/>
  <c r="Q10" i="5"/>
  <c r="P10" i="5"/>
  <c r="O10" i="5"/>
  <c r="N10" i="5"/>
  <c r="M10" i="5"/>
  <c r="L10" i="5"/>
  <c r="K10" i="5"/>
  <c r="J10" i="5"/>
  <c r="H10" i="5"/>
  <c r="G10" i="5"/>
  <c r="D10" i="5"/>
  <c r="C10" i="5"/>
  <c r="B10" i="5"/>
  <c r="A10" i="5"/>
  <c r="U9" i="5"/>
  <c r="T9" i="5"/>
  <c r="Q9" i="5"/>
  <c r="P9" i="5"/>
  <c r="O9" i="5"/>
  <c r="N9" i="5"/>
  <c r="M9" i="5"/>
  <c r="L9" i="5"/>
  <c r="K9" i="5"/>
  <c r="J9" i="5"/>
  <c r="H9" i="5"/>
  <c r="G9" i="5"/>
  <c r="D9" i="5"/>
  <c r="C9" i="5"/>
  <c r="B9" i="5"/>
  <c r="A9" i="5"/>
  <c r="U8" i="5"/>
  <c r="T8" i="5"/>
  <c r="Q8" i="5"/>
  <c r="P8" i="5"/>
  <c r="O8" i="5"/>
  <c r="N8" i="5"/>
  <c r="M8" i="5"/>
  <c r="L8" i="5"/>
  <c r="K8" i="5"/>
  <c r="J8" i="5"/>
  <c r="H8" i="5"/>
  <c r="G8" i="5"/>
  <c r="D8" i="5"/>
  <c r="C8" i="5"/>
  <c r="B8" i="5"/>
  <c r="A8" i="5"/>
  <c r="U7" i="5"/>
  <c r="T7" i="5"/>
  <c r="Q7" i="5"/>
  <c r="P7" i="5"/>
  <c r="O7" i="5"/>
  <c r="N7" i="5"/>
  <c r="M7" i="5"/>
  <c r="L7" i="5"/>
  <c r="K7" i="5"/>
  <c r="J7" i="5"/>
  <c r="H7" i="5"/>
  <c r="G7" i="5"/>
  <c r="D7" i="5"/>
  <c r="C7" i="5"/>
  <c r="B7" i="5"/>
  <c r="A7" i="5"/>
  <c r="U6" i="5"/>
  <c r="T6" i="5"/>
  <c r="Q6" i="5"/>
  <c r="P6" i="5"/>
  <c r="O6" i="5"/>
  <c r="N6" i="5"/>
  <c r="M6" i="5"/>
  <c r="L6" i="5"/>
  <c r="K6" i="5"/>
  <c r="J6" i="5"/>
  <c r="H6" i="5"/>
  <c r="G6" i="5"/>
  <c r="D6" i="5"/>
  <c r="C6" i="5"/>
  <c r="B6" i="5"/>
  <c r="A6" i="5"/>
  <c r="U5" i="5"/>
  <c r="T5" i="5"/>
  <c r="Q5" i="5"/>
  <c r="P5" i="5"/>
  <c r="O5" i="5"/>
  <c r="N5" i="5"/>
  <c r="M5" i="5"/>
  <c r="L5" i="5"/>
  <c r="K5" i="5"/>
  <c r="J5" i="5"/>
  <c r="H5" i="5"/>
  <c r="G5" i="5"/>
  <c r="D5" i="5"/>
  <c r="C5" i="5"/>
  <c r="B5" i="5"/>
  <c r="A5" i="5"/>
  <c r="U4" i="5"/>
  <c r="T4" i="5"/>
  <c r="Q4" i="5"/>
  <c r="P4" i="5"/>
  <c r="O4" i="5"/>
  <c r="N4" i="5"/>
  <c r="M4" i="5"/>
  <c r="L4" i="5"/>
  <c r="K4" i="5"/>
  <c r="J4" i="5"/>
  <c r="H4" i="5"/>
  <c r="G4" i="5"/>
  <c r="D4" i="5"/>
  <c r="C4" i="5"/>
  <c r="B4" i="5"/>
  <c r="A4" i="5"/>
  <c r="U3" i="5"/>
  <c r="T3" i="5"/>
  <c r="Q3" i="5"/>
  <c r="P3" i="5"/>
  <c r="O3" i="5"/>
  <c r="N3" i="5"/>
  <c r="M3" i="5"/>
  <c r="L3" i="5"/>
  <c r="K3" i="5"/>
  <c r="J3" i="5"/>
  <c r="H3" i="5"/>
  <c r="G3" i="5"/>
  <c r="D3" i="5"/>
  <c r="C3" i="5"/>
  <c r="B3" i="5"/>
  <c r="A3" i="5"/>
  <c r="Q2" i="5"/>
  <c r="P2" i="5"/>
  <c r="O2" i="5"/>
  <c r="N2" i="5"/>
  <c r="M2" i="5"/>
  <c r="L2" i="5"/>
  <c r="K2" i="5"/>
  <c r="J2" i="5"/>
  <c r="H2" i="5"/>
  <c r="G2" i="5"/>
  <c r="D2" i="5"/>
  <c r="C2" i="5"/>
  <c r="B2" i="5"/>
  <c r="T2" i="5" l="1"/>
  <c r="U2" i="5" l="1"/>
  <c r="W114" i="5" l="1"/>
  <c r="C165" i="2"/>
  <c r="V114" i="5" s="1"/>
  <c r="W113" i="5"/>
  <c r="C164" i="2"/>
  <c r="V113" i="5" s="1"/>
  <c r="W112" i="5"/>
  <c r="C163" i="2"/>
  <c r="V112" i="5" s="1"/>
  <c r="W111" i="5"/>
  <c r="C162" i="2"/>
  <c r="V111" i="5" s="1"/>
  <c r="W110" i="5"/>
  <c r="C161" i="2"/>
  <c r="V110" i="5" s="1"/>
  <c r="W109" i="5"/>
  <c r="C160" i="2"/>
  <c r="V109" i="5" s="1"/>
  <c r="W108" i="5"/>
  <c r="C159" i="2"/>
  <c r="V108" i="5" s="1"/>
  <c r="W107" i="5"/>
  <c r="C158" i="2"/>
  <c r="V107" i="5" s="1"/>
  <c r="W106" i="5"/>
  <c r="C157" i="2"/>
  <c r="V106" i="5" s="1"/>
  <c r="W105" i="5"/>
  <c r="C156" i="2"/>
  <c r="V105" i="5" s="1"/>
  <c r="W104" i="5"/>
  <c r="C155" i="2"/>
  <c r="V104" i="5" s="1"/>
  <c r="W103" i="5"/>
  <c r="C154" i="2"/>
  <c r="V103" i="5" s="1"/>
  <c r="W102" i="5"/>
  <c r="C153" i="2"/>
  <c r="V102" i="5" s="1"/>
  <c r="W101" i="5"/>
  <c r="C152" i="2"/>
  <c r="V101" i="5" s="1"/>
  <c r="W100" i="5"/>
  <c r="C151" i="2"/>
  <c r="V100" i="5" s="1"/>
  <c r="W99" i="5"/>
  <c r="C150" i="2"/>
  <c r="V99" i="5" s="1"/>
  <c r="W98" i="5"/>
  <c r="C149" i="2"/>
  <c r="V98" i="5" s="1"/>
  <c r="W97" i="5"/>
  <c r="C148" i="2"/>
  <c r="V97" i="5" s="1"/>
  <c r="W96" i="5"/>
  <c r="C147" i="2"/>
  <c r="V96" i="5" s="1"/>
  <c r="W95" i="5"/>
  <c r="C146" i="2"/>
  <c r="V95" i="5" s="1"/>
  <c r="W94" i="5"/>
  <c r="C145" i="2"/>
  <c r="V94" i="5" s="1"/>
  <c r="W93" i="5"/>
  <c r="C144" i="2"/>
  <c r="V93" i="5" s="1"/>
  <c r="W92" i="5"/>
  <c r="C143" i="2"/>
  <c r="V92" i="5" s="1"/>
  <c r="W91" i="5"/>
  <c r="C142" i="2"/>
  <c r="V91" i="5" s="1"/>
  <c r="W90" i="5"/>
  <c r="C141" i="2"/>
  <c r="V90" i="5" s="1"/>
  <c r="W89" i="5"/>
  <c r="C140" i="2"/>
  <c r="V89" i="5" s="1"/>
  <c r="W88" i="5"/>
  <c r="C139" i="2"/>
  <c r="V88" i="5" s="1"/>
  <c r="W87" i="5"/>
  <c r="C138" i="2"/>
  <c r="V87" i="5" s="1"/>
  <c r="W86" i="5"/>
  <c r="C137" i="2"/>
  <c r="V86" i="5" s="1"/>
  <c r="W85" i="5"/>
  <c r="C136" i="2"/>
  <c r="V85" i="5" s="1"/>
  <c r="W84" i="5"/>
  <c r="C135" i="2"/>
  <c r="V84" i="5" s="1"/>
  <c r="W83" i="5"/>
  <c r="C134" i="2"/>
  <c r="V83" i="5" s="1"/>
  <c r="W82" i="5"/>
  <c r="C133" i="2"/>
  <c r="V82" i="5" s="1"/>
  <c r="W81" i="5"/>
  <c r="C132" i="2"/>
  <c r="V81" i="5" s="1"/>
  <c r="W80" i="5"/>
  <c r="C131" i="2"/>
  <c r="V80" i="5" s="1"/>
  <c r="W79" i="5"/>
  <c r="C130" i="2"/>
  <c r="V79" i="5" s="1"/>
  <c r="W78" i="5"/>
  <c r="C129" i="2"/>
  <c r="V78" i="5" s="1"/>
  <c r="W77" i="5"/>
  <c r="C128" i="2"/>
  <c r="V77" i="5" s="1"/>
  <c r="W76" i="5"/>
  <c r="C127" i="2"/>
  <c r="V76" i="5" s="1"/>
  <c r="W75" i="5"/>
  <c r="C126" i="2"/>
  <c r="V75" i="5" s="1"/>
  <c r="W74" i="5"/>
  <c r="C125" i="2"/>
  <c r="V74" i="5" s="1"/>
  <c r="W73" i="5"/>
  <c r="C124" i="2"/>
  <c r="V73" i="5" s="1"/>
  <c r="E68" i="2"/>
  <c r="X32" i="5" s="1"/>
  <c r="E69" i="2"/>
  <c r="X33" i="5" s="1"/>
  <c r="E70" i="2"/>
  <c r="X34" i="5" s="1"/>
  <c r="E71" i="2"/>
  <c r="X35" i="5" s="1"/>
  <c r="E72" i="2"/>
  <c r="X36" i="5" s="1"/>
  <c r="E73" i="2"/>
  <c r="X37" i="5" s="1"/>
  <c r="E74" i="2"/>
  <c r="X38" i="5" s="1"/>
  <c r="E75" i="2"/>
  <c r="X39" i="5" s="1"/>
  <c r="E76" i="2"/>
  <c r="X40" i="5" s="1"/>
  <c r="E77" i="2"/>
  <c r="X41" i="5" s="1"/>
  <c r="E78" i="2"/>
  <c r="X42" i="5" s="1"/>
  <c r="E79" i="2"/>
  <c r="X43" i="5" s="1"/>
  <c r="E80" i="2"/>
  <c r="X44" i="5" s="1"/>
  <c r="E81" i="2"/>
  <c r="X45" i="5" s="1"/>
  <c r="E82" i="2"/>
  <c r="X46" i="5" s="1"/>
  <c r="E83" i="2"/>
  <c r="X47" i="5" s="1"/>
  <c r="E84" i="2"/>
  <c r="X48" i="5" s="1"/>
  <c r="E85" i="2"/>
  <c r="X49" i="5" s="1"/>
  <c r="E86" i="2"/>
  <c r="X50" i="5" s="1"/>
  <c r="E87" i="2"/>
  <c r="X51" i="5" s="1"/>
  <c r="E88" i="2"/>
  <c r="X52" i="5" s="1"/>
  <c r="E89" i="2"/>
  <c r="X53" i="5" s="1"/>
  <c r="E90" i="2"/>
  <c r="X54" i="5" s="1"/>
  <c r="E91" i="2"/>
  <c r="X55" i="5" s="1"/>
  <c r="E92" i="2"/>
  <c r="X56" i="5" s="1"/>
  <c r="E93" i="2"/>
  <c r="X57" i="5" s="1"/>
  <c r="E94" i="2"/>
  <c r="X58" i="5" s="1"/>
  <c r="E95" i="2"/>
  <c r="X59" i="5" s="1"/>
  <c r="E96" i="2"/>
  <c r="X60" i="5" s="1"/>
  <c r="E97" i="2"/>
  <c r="X61" i="5" s="1"/>
  <c r="E98" i="2"/>
  <c r="X62" i="5" s="1"/>
  <c r="E99" i="2"/>
  <c r="X63" i="5" s="1"/>
  <c r="E100" i="2"/>
  <c r="X64" i="5" s="1"/>
  <c r="E101" i="2"/>
  <c r="X65" i="5" s="1"/>
  <c r="E102" i="2"/>
  <c r="X66" i="5" s="1"/>
  <c r="E103" i="2"/>
  <c r="X67" i="5" s="1"/>
  <c r="E104" i="2"/>
  <c r="X68" i="5" s="1"/>
  <c r="E105" i="2"/>
  <c r="X69" i="5" s="1"/>
  <c r="E106" i="2"/>
  <c r="X70" i="5" s="1"/>
  <c r="E107" i="2"/>
  <c r="X71" i="5" s="1"/>
  <c r="E108" i="2"/>
  <c r="X72" i="5" s="1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C68" i="2"/>
  <c r="V32" i="5" s="1"/>
  <c r="W32" i="5"/>
  <c r="C69" i="2"/>
  <c r="V33" i="5" s="1"/>
  <c r="W33" i="5"/>
  <c r="C70" i="2"/>
  <c r="V34" i="5" s="1"/>
  <c r="W34" i="5"/>
  <c r="C71" i="2"/>
  <c r="V35" i="5" s="1"/>
  <c r="W35" i="5"/>
  <c r="C72" i="2"/>
  <c r="V36" i="5" s="1"/>
  <c r="W36" i="5"/>
  <c r="C73" i="2"/>
  <c r="V37" i="5" s="1"/>
  <c r="W37" i="5"/>
  <c r="C74" i="2"/>
  <c r="V38" i="5" s="1"/>
  <c r="W38" i="5"/>
  <c r="C75" i="2"/>
  <c r="V39" i="5" s="1"/>
  <c r="W39" i="5"/>
  <c r="C76" i="2"/>
  <c r="V40" i="5" s="1"/>
  <c r="W40" i="5"/>
  <c r="C77" i="2"/>
  <c r="V41" i="5" s="1"/>
  <c r="W41" i="5"/>
  <c r="C78" i="2"/>
  <c r="V42" i="5" s="1"/>
  <c r="W42" i="5"/>
  <c r="C79" i="2"/>
  <c r="V43" i="5" s="1"/>
  <c r="W43" i="5"/>
  <c r="C80" i="2"/>
  <c r="V44" i="5" s="1"/>
  <c r="W44" i="5"/>
  <c r="C81" i="2"/>
  <c r="V45" i="5" s="1"/>
  <c r="W45" i="5"/>
  <c r="C82" i="2"/>
  <c r="V46" i="5" s="1"/>
  <c r="W46" i="5"/>
  <c r="C83" i="2"/>
  <c r="V47" i="5" s="1"/>
  <c r="W47" i="5"/>
  <c r="C84" i="2"/>
  <c r="V48" i="5" s="1"/>
  <c r="W48" i="5"/>
  <c r="C85" i="2"/>
  <c r="V49" i="5" s="1"/>
  <c r="W49" i="5"/>
  <c r="C86" i="2"/>
  <c r="V50" i="5" s="1"/>
  <c r="W50" i="5"/>
  <c r="C87" i="2"/>
  <c r="V51" i="5" s="1"/>
  <c r="W51" i="5"/>
  <c r="C88" i="2"/>
  <c r="V52" i="5" s="1"/>
  <c r="W52" i="5"/>
  <c r="C89" i="2"/>
  <c r="V53" i="5" s="1"/>
  <c r="W53" i="5"/>
  <c r="C90" i="2"/>
  <c r="V54" i="5" s="1"/>
  <c r="W54" i="5"/>
  <c r="C91" i="2"/>
  <c r="V55" i="5" s="1"/>
  <c r="W55" i="5"/>
  <c r="C92" i="2"/>
  <c r="V56" i="5" s="1"/>
  <c r="W56" i="5"/>
  <c r="C93" i="2"/>
  <c r="V57" i="5" s="1"/>
  <c r="W57" i="5"/>
  <c r="C94" i="2"/>
  <c r="V58" i="5" s="1"/>
  <c r="W58" i="5"/>
  <c r="C95" i="2"/>
  <c r="V59" i="5" s="1"/>
  <c r="W59" i="5"/>
  <c r="C96" i="2"/>
  <c r="V60" i="5" s="1"/>
  <c r="W60" i="5"/>
  <c r="C97" i="2"/>
  <c r="V61" i="5" s="1"/>
  <c r="W61" i="5"/>
  <c r="C98" i="2"/>
  <c r="V62" i="5" s="1"/>
  <c r="W62" i="5"/>
  <c r="C99" i="2"/>
  <c r="V63" i="5" s="1"/>
  <c r="W63" i="5"/>
  <c r="C100" i="2"/>
  <c r="V64" i="5" s="1"/>
  <c r="W64" i="5"/>
  <c r="C101" i="2"/>
  <c r="V65" i="5" s="1"/>
  <c r="W65" i="5"/>
  <c r="C102" i="2"/>
  <c r="V66" i="5" s="1"/>
  <c r="W66" i="5"/>
  <c r="C103" i="2"/>
  <c r="V67" i="5" s="1"/>
  <c r="W67" i="5"/>
  <c r="C104" i="2"/>
  <c r="V68" i="5" s="1"/>
  <c r="W68" i="5"/>
  <c r="C105" i="2"/>
  <c r="V69" i="5" s="1"/>
  <c r="W69" i="5"/>
  <c r="C106" i="2"/>
  <c r="V70" i="5" s="1"/>
  <c r="W70" i="5"/>
  <c r="C107" i="2"/>
  <c r="V71" i="5" s="1"/>
  <c r="W71" i="5"/>
  <c r="C108" i="2"/>
  <c r="V72" i="5" s="1"/>
  <c r="W72" i="5"/>
  <c r="C24" i="2"/>
  <c r="V3" i="5" s="1"/>
  <c r="W3" i="5"/>
  <c r="C25" i="2"/>
  <c r="V4" i="5" s="1"/>
  <c r="W4" i="5"/>
  <c r="C26" i="2"/>
  <c r="V5" i="5" s="1"/>
  <c r="W5" i="5"/>
  <c r="C27" i="2"/>
  <c r="V6" i="5" s="1"/>
  <c r="W6" i="5"/>
  <c r="C28" i="2"/>
  <c r="V7" i="5" s="1"/>
  <c r="W7" i="5"/>
  <c r="C29" i="2"/>
  <c r="V8" i="5" s="1"/>
  <c r="W8" i="5"/>
  <c r="C30" i="2"/>
  <c r="V9" i="5" s="1"/>
  <c r="W9" i="5"/>
  <c r="C31" i="2"/>
  <c r="V10" i="5" s="1"/>
  <c r="W10" i="5"/>
  <c r="C32" i="2"/>
  <c r="V11" i="5" s="1"/>
  <c r="W11" i="5"/>
  <c r="C33" i="2"/>
  <c r="V12" i="5" s="1"/>
  <c r="W12" i="5"/>
  <c r="C34" i="2"/>
  <c r="V13" i="5" s="1"/>
  <c r="W13" i="5"/>
  <c r="C35" i="2"/>
  <c r="V14" i="5" s="1"/>
  <c r="W14" i="5"/>
  <c r="C36" i="2"/>
  <c r="V15" i="5" s="1"/>
  <c r="W15" i="5"/>
  <c r="C37" i="2"/>
  <c r="V16" i="5" s="1"/>
  <c r="W16" i="5"/>
  <c r="C38" i="2"/>
  <c r="V17" i="5" s="1"/>
  <c r="W17" i="5"/>
  <c r="C39" i="2"/>
  <c r="V18" i="5" s="1"/>
  <c r="W18" i="5"/>
  <c r="C40" i="2"/>
  <c r="V19" i="5" s="1"/>
  <c r="W19" i="5"/>
  <c r="C41" i="2"/>
  <c r="V20" i="5" s="1"/>
  <c r="W20" i="5"/>
  <c r="C42" i="2"/>
  <c r="V21" i="5" s="1"/>
  <c r="W21" i="5"/>
  <c r="C43" i="2"/>
  <c r="V22" i="5" s="1"/>
  <c r="W22" i="5"/>
  <c r="V23" i="5"/>
  <c r="W23" i="5"/>
  <c r="V24" i="5"/>
  <c r="W24" i="5"/>
  <c r="V25" i="5"/>
  <c r="W25" i="5"/>
  <c r="V26" i="5"/>
  <c r="W26" i="5"/>
  <c r="V27" i="5"/>
  <c r="W27" i="5"/>
  <c r="V28" i="5"/>
  <c r="W28" i="5"/>
  <c r="V29" i="5"/>
  <c r="W29" i="5"/>
  <c r="V30" i="5"/>
  <c r="W30" i="5"/>
  <c r="J108" i="2" l="1"/>
  <c r="Z72" i="5" s="1"/>
  <c r="J106" i="2"/>
  <c r="Z70" i="5" s="1"/>
  <c r="J104" i="2"/>
  <c r="Z68" i="5" s="1"/>
  <c r="J102" i="2"/>
  <c r="Z66" i="5" s="1"/>
  <c r="J100" i="2"/>
  <c r="Z64" i="5" s="1"/>
  <c r="J98" i="2"/>
  <c r="Z62" i="5" s="1"/>
  <c r="J96" i="2"/>
  <c r="Z60" i="5" s="1"/>
  <c r="J94" i="2"/>
  <c r="Z58" i="5" s="1"/>
  <c r="J92" i="2"/>
  <c r="Z56" i="5" s="1"/>
  <c r="J90" i="2"/>
  <c r="Z54" i="5" s="1"/>
  <c r="J88" i="2"/>
  <c r="Z52" i="5" s="1"/>
  <c r="J86" i="2"/>
  <c r="Z50" i="5" s="1"/>
  <c r="J84" i="2"/>
  <c r="Z48" i="5" s="1"/>
  <c r="J82" i="2"/>
  <c r="Z46" i="5" s="1"/>
  <c r="J80" i="2"/>
  <c r="Z44" i="5" s="1"/>
  <c r="J78" i="2"/>
  <c r="Z42" i="5" s="1"/>
  <c r="J76" i="2"/>
  <c r="Z40" i="5" s="1"/>
  <c r="J74" i="2"/>
  <c r="Z38" i="5" s="1"/>
  <c r="J72" i="2"/>
  <c r="Z36" i="5" s="1"/>
  <c r="J70" i="2"/>
  <c r="Z34" i="5" s="1"/>
  <c r="J68" i="2"/>
  <c r="Z32" i="5" s="1"/>
  <c r="J107" i="2"/>
  <c r="Z71" i="5" s="1"/>
  <c r="J105" i="2"/>
  <c r="Z69" i="5" s="1"/>
  <c r="J103" i="2"/>
  <c r="Z67" i="5" s="1"/>
  <c r="J101" i="2"/>
  <c r="Z65" i="5" s="1"/>
  <c r="J99" i="2"/>
  <c r="Z63" i="5" s="1"/>
  <c r="J97" i="2"/>
  <c r="Z61" i="5" s="1"/>
  <c r="J95" i="2"/>
  <c r="Z59" i="5" s="1"/>
  <c r="J93" i="2"/>
  <c r="Z57" i="5" s="1"/>
  <c r="J91" i="2"/>
  <c r="Z55" i="5" s="1"/>
  <c r="J89" i="2"/>
  <c r="Z53" i="5" s="1"/>
  <c r="J87" i="2"/>
  <c r="Z51" i="5" s="1"/>
  <c r="J85" i="2"/>
  <c r="Z49" i="5" s="1"/>
  <c r="J83" i="2"/>
  <c r="Z47" i="5" s="1"/>
  <c r="J81" i="2"/>
  <c r="Z45" i="5" s="1"/>
  <c r="J79" i="2"/>
  <c r="Z43" i="5" s="1"/>
  <c r="J77" i="2"/>
  <c r="Z41" i="5" s="1"/>
  <c r="J75" i="2"/>
  <c r="Z39" i="5" s="1"/>
  <c r="J73" i="2"/>
  <c r="Z37" i="5" s="1"/>
  <c r="J71" i="2"/>
  <c r="Z35" i="5" s="1"/>
  <c r="J69" i="2"/>
  <c r="Z33" i="5" s="1"/>
  <c r="W2" i="5"/>
  <c r="Y3" i="5" l="1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E24" i="2"/>
  <c r="X3" i="5" s="1"/>
  <c r="E25" i="2"/>
  <c r="X4" i="5" s="1"/>
  <c r="E26" i="2"/>
  <c r="X5" i="5" s="1"/>
  <c r="E27" i="2"/>
  <c r="X6" i="5" s="1"/>
  <c r="E28" i="2"/>
  <c r="X7" i="5" s="1"/>
  <c r="E29" i="2"/>
  <c r="X8" i="5" s="1"/>
  <c r="E30" i="2"/>
  <c r="X9" i="5" s="1"/>
  <c r="E31" i="2"/>
  <c r="X10" i="5" s="1"/>
  <c r="E32" i="2"/>
  <c r="X11" i="5" s="1"/>
  <c r="E33" i="2"/>
  <c r="X12" i="5" s="1"/>
  <c r="E34" i="2"/>
  <c r="X13" i="5" s="1"/>
  <c r="E35" i="2"/>
  <c r="X14" i="5" s="1"/>
  <c r="E36" i="2"/>
  <c r="X15" i="5" s="1"/>
  <c r="E37" i="2"/>
  <c r="X16" i="5" s="1"/>
  <c r="E38" i="2"/>
  <c r="X17" i="5" s="1"/>
  <c r="E39" i="2"/>
  <c r="X18" i="5" s="1"/>
  <c r="E40" i="2"/>
  <c r="X19" i="5" s="1"/>
  <c r="E41" i="2"/>
  <c r="X20" i="5" s="1"/>
  <c r="E42" i="2"/>
  <c r="X21" i="5" s="1"/>
  <c r="E43" i="2"/>
  <c r="X22" i="5" s="1"/>
  <c r="X23" i="5"/>
  <c r="X24" i="5"/>
  <c r="X25" i="5"/>
  <c r="X26" i="5"/>
  <c r="X27" i="5"/>
  <c r="X28" i="5"/>
  <c r="X29" i="5"/>
  <c r="X30" i="5"/>
  <c r="J45" i="2" l="1"/>
  <c r="Z24" i="5" s="1"/>
  <c r="J36" i="2"/>
  <c r="Z15" i="5" s="1"/>
  <c r="C67" i="2" l="1"/>
  <c r="V31" i="5" s="1"/>
  <c r="J24" i="2" l="1"/>
  <c r="Z3" i="5" s="1"/>
  <c r="Y2" i="5"/>
  <c r="E23" i="2"/>
  <c r="X2" i="5" s="1"/>
  <c r="C23" i="2"/>
  <c r="V2" i="5" s="1"/>
  <c r="W31" i="5"/>
  <c r="D121" i="2"/>
  <c r="D120" i="2"/>
  <c r="D119" i="2"/>
  <c r="D118" i="2"/>
  <c r="I118" i="2"/>
  <c r="I121" i="2"/>
  <c r="D62" i="2"/>
  <c r="D63" i="2"/>
  <c r="D64" i="2"/>
  <c r="J25" i="2"/>
  <c r="Z4" i="5" s="1"/>
  <c r="E165" i="2"/>
  <c r="X114" i="5" s="1"/>
  <c r="Y113" i="5"/>
  <c r="E164" i="2"/>
  <c r="X113" i="5" s="1"/>
  <c r="Y112" i="5"/>
  <c r="E163" i="2"/>
  <c r="X112" i="5" s="1"/>
  <c r="Y111" i="5"/>
  <c r="E162" i="2"/>
  <c r="X111" i="5" s="1"/>
  <c r="Y110" i="5"/>
  <c r="E161" i="2"/>
  <c r="X110" i="5" s="1"/>
  <c r="Y109" i="5"/>
  <c r="E160" i="2"/>
  <c r="X109" i="5" s="1"/>
  <c r="Y108" i="5"/>
  <c r="E159" i="2"/>
  <c r="X108" i="5" s="1"/>
  <c r="Y107" i="5"/>
  <c r="E158" i="2"/>
  <c r="X107" i="5" s="1"/>
  <c r="Y106" i="5"/>
  <c r="E157" i="2"/>
  <c r="X106" i="5" s="1"/>
  <c r="Y105" i="5"/>
  <c r="E156" i="2"/>
  <c r="X105" i="5" s="1"/>
  <c r="Y104" i="5"/>
  <c r="E155" i="2"/>
  <c r="X104" i="5" s="1"/>
  <c r="Y103" i="5"/>
  <c r="E154" i="2"/>
  <c r="X103" i="5" s="1"/>
  <c r="Y102" i="5"/>
  <c r="E153" i="2"/>
  <c r="X102" i="5" s="1"/>
  <c r="Y101" i="5"/>
  <c r="E152" i="2"/>
  <c r="X101" i="5" s="1"/>
  <c r="Y100" i="5"/>
  <c r="E151" i="2"/>
  <c r="X100" i="5" s="1"/>
  <c r="Y99" i="5"/>
  <c r="E150" i="2"/>
  <c r="X99" i="5" s="1"/>
  <c r="Y98" i="5"/>
  <c r="E149" i="2"/>
  <c r="X98" i="5" s="1"/>
  <c r="Y97" i="5"/>
  <c r="E148" i="2"/>
  <c r="X97" i="5" s="1"/>
  <c r="Y96" i="5"/>
  <c r="E147" i="2"/>
  <c r="X96" i="5" s="1"/>
  <c r="Y95" i="5"/>
  <c r="E146" i="2"/>
  <c r="X95" i="5" s="1"/>
  <c r="Y94" i="5"/>
  <c r="E145" i="2"/>
  <c r="X94" i="5" s="1"/>
  <c r="Y93" i="5"/>
  <c r="E144" i="2"/>
  <c r="X93" i="5" s="1"/>
  <c r="Y92" i="5"/>
  <c r="E143" i="2"/>
  <c r="X92" i="5" s="1"/>
  <c r="Y91" i="5"/>
  <c r="E142" i="2"/>
  <c r="X91" i="5" s="1"/>
  <c r="Y90" i="5"/>
  <c r="E141" i="2"/>
  <c r="X90" i="5" s="1"/>
  <c r="Y89" i="5"/>
  <c r="E140" i="2"/>
  <c r="X89" i="5" s="1"/>
  <c r="Y88" i="5"/>
  <c r="E139" i="2"/>
  <c r="X88" i="5" s="1"/>
  <c r="Y87" i="5"/>
  <c r="E138" i="2"/>
  <c r="X87" i="5" s="1"/>
  <c r="Y86" i="5"/>
  <c r="E137" i="2"/>
  <c r="X86" i="5" s="1"/>
  <c r="Y85" i="5"/>
  <c r="E136" i="2"/>
  <c r="X85" i="5" s="1"/>
  <c r="Y84" i="5"/>
  <c r="E135" i="2"/>
  <c r="X84" i="5" s="1"/>
  <c r="Y83" i="5"/>
  <c r="E134" i="2"/>
  <c r="X83" i="5" s="1"/>
  <c r="Y82" i="5"/>
  <c r="E133" i="2"/>
  <c r="X82" i="5" s="1"/>
  <c r="Y81" i="5"/>
  <c r="E132" i="2"/>
  <c r="X81" i="5" s="1"/>
  <c r="Y80" i="5"/>
  <c r="E131" i="2"/>
  <c r="X80" i="5" s="1"/>
  <c r="Y79" i="5"/>
  <c r="E130" i="2"/>
  <c r="X79" i="5" s="1"/>
  <c r="Y78" i="5"/>
  <c r="E129" i="2"/>
  <c r="X78" i="5" s="1"/>
  <c r="Y77" i="5"/>
  <c r="E128" i="2"/>
  <c r="X77" i="5" s="1"/>
  <c r="Y76" i="5"/>
  <c r="E127" i="2"/>
  <c r="X76" i="5" s="1"/>
  <c r="Y75" i="5"/>
  <c r="E126" i="2"/>
  <c r="X75" i="5" s="1"/>
  <c r="Y74" i="5"/>
  <c r="E125" i="2"/>
  <c r="X74" i="5" s="1"/>
  <c r="E124" i="2"/>
  <c r="X73" i="5" s="1"/>
  <c r="E67" i="2"/>
  <c r="X31" i="5" s="1"/>
  <c r="J26" i="2"/>
  <c r="Z5" i="5" s="1"/>
  <c r="J27" i="2"/>
  <c r="Z6" i="5" s="1"/>
  <c r="J28" i="2"/>
  <c r="Z7" i="5" s="1"/>
  <c r="J29" i="2"/>
  <c r="Z8" i="5" s="1"/>
  <c r="J30" i="2"/>
  <c r="Z9" i="5" s="1"/>
  <c r="J31" i="2"/>
  <c r="Z10" i="5" s="1"/>
  <c r="J32" i="2"/>
  <c r="Z11" i="5" s="1"/>
  <c r="J33" i="2"/>
  <c r="Z12" i="5" s="1"/>
  <c r="J34" i="2"/>
  <c r="Z13" i="5" s="1"/>
  <c r="J35" i="2"/>
  <c r="Z14" i="5" s="1"/>
  <c r="J37" i="2"/>
  <c r="Z16" i="5" s="1"/>
  <c r="J38" i="2"/>
  <c r="Z17" i="5" s="1"/>
  <c r="J39" i="2"/>
  <c r="Z18" i="5" s="1"/>
  <c r="J40" i="2"/>
  <c r="Z19" i="5" s="1"/>
  <c r="J41" i="2"/>
  <c r="Z20" i="5" s="1"/>
  <c r="J42" i="2"/>
  <c r="Z21" i="5" s="1"/>
  <c r="J43" i="2"/>
  <c r="Z22" i="5" s="1"/>
  <c r="J44" i="2"/>
  <c r="Z23" i="5" s="1"/>
  <c r="J46" i="2"/>
  <c r="Z25" i="5" s="1"/>
  <c r="J47" i="2"/>
  <c r="Z26" i="5" s="1"/>
  <c r="J48" i="2"/>
  <c r="Z27" i="5" s="1"/>
  <c r="J49" i="2"/>
  <c r="Z28" i="5" s="1"/>
  <c r="J50" i="2"/>
  <c r="Z29" i="5" s="1"/>
  <c r="J51" i="2"/>
  <c r="Z30" i="5" s="1"/>
  <c r="D61" i="2"/>
  <c r="I61" i="2"/>
  <c r="I64" i="2"/>
  <c r="J65" i="2"/>
  <c r="J122" i="2"/>
  <c r="J67" i="2" l="1"/>
  <c r="Z31" i="5" s="1"/>
  <c r="J126" i="2"/>
  <c r="Z75" i="5" s="1"/>
  <c r="J127" i="2"/>
  <c r="Z76" i="5" s="1"/>
  <c r="J129" i="2"/>
  <c r="Z78" i="5" s="1"/>
  <c r="J130" i="2"/>
  <c r="Z79" i="5" s="1"/>
  <c r="J133" i="2"/>
  <c r="Z82" i="5" s="1"/>
  <c r="J136" i="2"/>
  <c r="Z85" i="5" s="1"/>
  <c r="J137" i="2"/>
  <c r="Z86" i="5" s="1"/>
  <c r="J139" i="2"/>
  <c r="Z88" i="5" s="1"/>
  <c r="J140" i="2"/>
  <c r="Z89" i="5" s="1"/>
  <c r="J143" i="2"/>
  <c r="Z92" i="5" s="1"/>
  <c r="J146" i="2"/>
  <c r="Z95" i="5" s="1"/>
  <c r="J147" i="2"/>
  <c r="Z96" i="5" s="1"/>
  <c r="J149" i="2"/>
  <c r="Z98" i="5" s="1"/>
  <c r="J151" i="2"/>
  <c r="Z100" i="5" s="1"/>
  <c r="J152" i="2"/>
  <c r="Z101" i="5" s="1"/>
  <c r="J23" i="2"/>
  <c r="Z2" i="5" s="1"/>
  <c r="J124" i="2"/>
  <c r="Z73" i="5" s="1"/>
  <c r="J125" i="2"/>
  <c r="Z74" i="5" s="1"/>
  <c r="J128" i="2"/>
  <c r="Z77" i="5" s="1"/>
  <c r="J131" i="2"/>
  <c r="Z80" i="5" s="1"/>
  <c r="J132" i="2"/>
  <c r="Z81" i="5" s="1"/>
  <c r="J134" i="2"/>
  <c r="Z83" i="5" s="1"/>
  <c r="J135" i="2"/>
  <c r="Z84" i="5" s="1"/>
  <c r="J138" i="2"/>
  <c r="Z87" i="5" s="1"/>
  <c r="J141" i="2"/>
  <c r="Z90" i="5" s="1"/>
  <c r="J142" i="2"/>
  <c r="Z91" i="5" s="1"/>
  <c r="J144" i="2"/>
  <c r="Z93" i="5" s="1"/>
  <c r="J145" i="2"/>
  <c r="Z94" i="5" s="1"/>
  <c r="J148" i="2"/>
  <c r="Z97" i="5" s="1"/>
  <c r="J150" i="2"/>
  <c r="Z99" i="5" s="1"/>
  <c r="J153" i="2"/>
  <c r="Z102" i="5" s="1"/>
  <c r="J154" i="2"/>
  <c r="Z103" i="5" s="1"/>
  <c r="J155" i="2"/>
  <c r="Z104" i="5" s="1"/>
  <c r="J156" i="2"/>
  <c r="Z105" i="5" s="1"/>
  <c r="J157" i="2"/>
  <c r="Z106" i="5" s="1"/>
  <c r="J158" i="2"/>
  <c r="Z107" i="5" s="1"/>
  <c r="J159" i="2"/>
  <c r="Z108" i="5" s="1"/>
  <c r="J160" i="2"/>
  <c r="Z109" i="5" s="1"/>
  <c r="J161" i="2"/>
  <c r="Z110" i="5" s="1"/>
  <c r="J162" i="2"/>
  <c r="Z111" i="5" s="1"/>
  <c r="J163" i="2"/>
  <c r="Z112" i="5" s="1"/>
  <c r="J164" i="2"/>
  <c r="Z113" i="5" s="1"/>
  <c r="J165" i="2"/>
  <c r="Z114" i="5" s="1"/>
  <c r="J52" i="2" l="1"/>
  <c r="J166" i="2"/>
  <c r="J109" i="2"/>
  <c r="J53" i="2" l="1"/>
  <c r="J167" i="2"/>
  <c r="J110" i="2"/>
  <c r="R113" i="5" l="1"/>
  <c r="R86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5" i="5"/>
  <c r="R84" i="5"/>
  <c r="R83" i="5"/>
  <c r="R82" i="5"/>
  <c r="R81" i="5"/>
  <c r="R80" i="5"/>
  <c r="R79" i="5"/>
  <c r="R78" i="5"/>
  <c r="R77" i="5"/>
  <c r="R76" i="5"/>
  <c r="R75" i="5"/>
  <c r="R74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2" i="5"/>
  <c r="R11" i="5"/>
  <c r="R10" i="5"/>
  <c r="R13" i="5"/>
  <c r="R114" i="5"/>
  <c r="R73" i="5"/>
  <c r="R72" i="5"/>
  <c r="R31" i="5"/>
  <c r="R30" i="5"/>
  <c r="R9" i="5"/>
  <c r="R8" i="5"/>
  <c r="R7" i="5"/>
  <c r="R6" i="5"/>
  <c r="R5" i="5"/>
  <c r="R4" i="5"/>
  <c r="R3" i="5"/>
  <c r="R2" i="5"/>
</calcChain>
</file>

<file path=xl/sharedStrings.xml><?xml version="1.0" encoding="utf-8"?>
<sst xmlns="http://schemas.openxmlformats.org/spreadsheetml/2006/main" count="2707" uniqueCount="2607">
  <si>
    <t>Product #</t>
  </si>
  <si>
    <t>Description</t>
  </si>
  <si>
    <t>MIN QTY</t>
  </si>
  <si>
    <t>Case Qty</t>
  </si>
  <si>
    <t>39-100366N</t>
  </si>
  <si>
    <t>39-110367N</t>
  </si>
  <si>
    <t>4-1761T</t>
  </si>
  <si>
    <t>4-1763T</t>
  </si>
  <si>
    <t>46-0753</t>
  </si>
  <si>
    <t>4-8172T</t>
  </si>
  <si>
    <t>4-8177T</t>
  </si>
  <si>
    <t>4-8180T</t>
  </si>
  <si>
    <t>4-8181T</t>
  </si>
  <si>
    <t>56-1706</t>
  </si>
  <si>
    <t>FB2000</t>
  </si>
  <si>
    <t>FB2000POG</t>
  </si>
  <si>
    <t>1027W</t>
  </si>
  <si>
    <t>1027WPOG</t>
  </si>
  <si>
    <t>1055POG</t>
  </si>
  <si>
    <t>1112W</t>
  </si>
  <si>
    <t>1112WPOG</t>
  </si>
  <si>
    <t>31-0303</t>
  </si>
  <si>
    <t>31-0805</t>
  </si>
  <si>
    <t>31-0806</t>
  </si>
  <si>
    <t>31-0810</t>
  </si>
  <si>
    <t>31-0811</t>
  </si>
  <si>
    <t>31-0815</t>
  </si>
  <si>
    <t>31-0816</t>
  </si>
  <si>
    <t>31-0903</t>
  </si>
  <si>
    <t>31-0904</t>
  </si>
  <si>
    <t>31-0905</t>
  </si>
  <si>
    <t>31-0906</t>
  </si>
  <si>
    <t>31-0907</t>
  </si>
  <si>
    <t>31-0909</t>
  </si>
  <si>
    <t>31-0910</t>
  </si>
  <si>
    <t>31-0911</t>
  </si>
  <si>
    <t>31-0912</t>
  </si>
  <si>
    <t>31-0914</t>
  </si>
  <si>
    <t>31-0915</t>
  </si>
  <si>
    <t>31-0916</t>
  </si>
  <si>
    <t>31-0919</t>
  </si>
  <si>
    <t>31-0925</t>
  </si>
  <si>
    <t>31-0926</t>
  </si>
  <si>
    <t>31-0927</t>
  </si>
  <si>
    <t>31-0929</t>
  </si>
  <si>
    <t>31-0930</t>
  </si>
  <si>
    <t>31-0932</t>
  </si>
  <si>
    <t>31-0933</t>
  </si>
  <si>
    <t>31-0941</t>
  </si>
  <si>
    <t>31-0942</t>
  </si>
  <si>
    <t>31-0943</t>
  </si>
  <si>
    <t>31-10</t>
  </si>
  <si>
    <t>31-1110</t>
  </si>
  <si>
    <t>31-20</t>
  </si>
  <si>
    <t>31-2051</t>
  </si>
  <si>
    <t>31-2052</t>
  </si>
  <si>
    <t>31-2901</t>
  </si>
  <si>
    <t>31-2902</t>
  </si>
  <si>
    <t>31-2906</t>
  </si>
  <si>
    <t>31-2907</t>
  </si>
  <si>
    <t>31-2941</t>
  </si>
  <si>
    <t>31-2942</t>
  </si>
  <si>
    <t>31-30</t>
  </si>
  <si>
    <t>31-3000</t>
  </si>
  <si>
    <t>31-3001</t>
  </si>
  <si>
    <t>31-3002</t>
  </si>
  <si>
    <t>31-3003</t>
  </si>
  <si>
    <t>31-3004</t>
  </si>
  <si>
    <t>31-3005</t>
  </si>
  <si>
    <t>31-3011</t>
  </si>
  <si>
    <t>31-3015</t>
  </si>
  <si>
    <t>31-3016</t>
  </si>
  <si>
    <t>31-3031</t>
  </si>
  <si>
    <t>31-3032</t>
  </si>
  <si>
    <t>31-3034</t>
  </si>
  <si>
    <t>31-3047</t>
  </si>
  <si>
    <t>31-3055</t>
  </si>
  <si>
    <t>31-3066</t>
  </si>
  <si>
    <t>31-3067</t>
  </si>
  <si>
    <t>31-3087</t>
  </si>
  <si>
    <t>31-3098</t>
  </si>
  <si>
    <t>31-3160</t>
  </si>
  <si>
    <t>31-3450</t>
  </si>
  <si>
    <t>31-3451</t>
  </si>
  <si>
    <t>31-3452</t>
  </si>
  <si>
    <t>31-3453</t>
  </si>
  <si>
    <t>31-3454</t>
  </si>
  <si>
    <t>31-3478</t>
  </si>
  <si>
    <t>31-3482</t>
  </si>
  <si>
    <t>31-3660</t>
  </si>
  <si>
    <t>31-3661</t>
  </si>
  <si>
    <t>31-4210</t>
  </si>
  <si>
    <t>31-5547</t>
  </si>
  <si>
    <t>31-8305</t>
  </si>
  <si>
    <t>31-8506</t>
  </si>
  <si>
    <t>31-8508</t>
  </si>
  <si>
    <t>31-8510</t>
  </si>
  <si>
    <t>31-8511</t>
  </si>
  <si>
    <t>31-8516</t>
  </si>
  <si>
    <t>31-8517</t>
  </si>
  <si>
    <t>31-8707</t>
  </si>
  <si>
    <t>31-8713</t>
  </si>
  <si>
    <t>31-8725</t>
  </si>
  <si>
    <t>31-8736</t>
  </si>
  <si>
    <t>31-8737</t>
  </si>
  <si>
    <t>31-8740</t>
  </si>
  <si>
    <t>31-8755</t>
  </si>
  <si>
    <t>31-8761</t>
  </si>
  <si>
    <t>31-9555</t>
  </si>
  <si>
    <t>31-9700</t>
  </si>
  <si>
    <t>35-1800</t>
  </si>
  <si>
    <t>35-1801</t>
  </si>
  <si>
    <t>35-1802</t>
  </si>
  <si>
    <t>35-1803</t>
  </si>
  <si>
    <t>35-1804</t>
  </si>
  <si>
    <t>35-1805</t>
  </si>
  <si>
    <t>35-1806</t>
  </si>
  <si>
    <t>35-1807</t>
  </si>
  <si>
    <t>F10</t>
  </si>
  <si>
    <t>F11</t>
  </si>
  <si>
    <t>F20</t>
  </si>
  <si>
    <t>F30</t>
  </si>
  <si>
    <t>1162W</t>
  </si>
  <si>
    <t>1162WPOG</t>
  </si>
  <si>
    <t>31-3170</t>
  </si>
  <si>
    <t>31-3171</t>
  </si>
  <si>
    <t>31-3172</t>
  </si>
  <si>
    <t>31-3173</t>
  </si>
  <si>
    <t>31-3174</t>
  </si>
  <si>
    <t>31-3175</t>
  </si>
  <si>
    <t>31-3176</t>
  </si>
  <si>
    <t>31-3177</t>
  </si>
  <si>
    <t>31-3178</t>
  </si>
  <si>
    <t>31-3179</t>
  </si>
  <si>
    <t>5001B</t>
  </si>
  <si>
    <t>5001G</t>
  </si>
  <si>
    <t>G31001</t>
  </si>
  <si>
    <t>G340</t>
  </si>
  <si>
    <t>G350</t>
  </si>
  <si>
    <t>G360</t>
  </si>
  <si>
    <t>RP40110</t>
  </si>
  <si>
    <t>RP40120</t>
  </si>
  <si>
    <t>RP40130</t>
  </si>
  <si>
    <t>RP40140</t>
  </si>
  <si>
    <t>RP40150</t>
  </si>
  <si>
    <t>RP40160</t>
  </si>
  <si>
    <t>RP40170</t>
  </si>
  <si>
    <t>RP40180</t>
  </si>
  <si>
    <t>RP401DK</t>
  </si>
  <si>
    <t>RP40608</t>
  </si>
  <si>
    <t>34-14003</t>
  </si>
  <si>
    <t>34-14003POG</t>
  </si>
  <si>
    <t>34-14101</t>
  </si>
  <si>
    <t>34-14102</t>
  </si>
  <si>
    <t>34-14103</t>
  </si>
  <si>
    <t>34-14104</t>
  </si>
  <si>
    <t>34-14105</t>
  </si>
  <si>
    <t>34-14106</t>
  </si>
  <si>
    <t>34-14132</t>
  </si>
  <si>
    <t>34-14133</t>
  </si>
  <si>
    <t>34-14150</t>
  </si>
  <si>
    <t>34-14151</t>
  </si>
  <si>
    <t>34-14305</t>
  </si>
  <si>
    <t>34-9001</t>
  </si>
  <si>
    <t>34-9001POG</t>
  </si>
  <si>
    <t>34-9009</t>
  </si>
  <si>
    <t>34-9009POG</t>
  </si>
  <si>
    <t>PGS17000</t>
  </si>
  <si>
    <t>PGS17000POG</t>
  </si>
  <si>
    <t>PGS17101</t>
  </si>
  <si>
    <t>PGS17102</t>
  </si>
  <si>
    <t>PGS17103</t>
  </si>
  <si>
    <t>PGS17104</t>
  </si>
  <si>
    <t>PGS17105</t>
  </si>
  <si>
    <t>PGS17210</t>
  </si>
  <si>
    <t>PGS17211</t>
  </si>
  <si>
    <t>PGS17212</t>
  </si>
  <si>
    <t>PGS17214</t>
  </si>
  <si>
    <t>PGS17250</t>
  </si>
  <si>
    <t>PGS17251</t>
  </si>
  <si>
    <t>PGS17252</t>
  </si>
  <si>
    <t>PGS17400</t>
  </si>
  <si>
    <t>PGS8000-1D</t>
  </si>
  <si>
    <t>PGS8000-1K</t>
  </si>
  <si>
    <t>PGS8000-1KPOG</t>
  </si>
  <si>
    <t>PGS8000-2K</t>
  </si>
  <si>
    <t>PGS8000-2KPOG</t>
  </si>
  <si>
    <t>PGS8130</t>
  </si>
  <si>
    <t>PGS8131</t>
  </si>
  <si>
    <t>PGS8132</t>
  </si>
  <si>
    <t>PGS8240</t>
  </si>
  <si>
    <t>PGS8241</t>
  </si>
  <si>
    <t>PGS8242</t>
  </si>
  <si>
    <t>PGS9009-1</t>
  </si>
  <si>
    <t>PGS9009-1POG</t>
  </si>
  <si>
    <t>PGS9009-3</t>
  </si>
  <si>
    <t>PGS9009-3POG</t>
  </si>
  <si>
    <t>PGS9096</t>
  </si>
  <si>
    <t>PGS9096POG</t>
  </si>
  <si>
    <t>PGS9101</t>
  </si>
  <si>
    <t>PGS9102</t>
  </si>
  <si>
    <t>PGS9103</t>
  </si>
  <si>
    <t>PGS9104</t>
  </si>
  <si>
    <t>PGS9105</t>
  </si>
  <si>
    <t>PGS9210</t>
  </si>
  <si>
    <t>PGS9211</t>
  </si>
  <si>
    <t>PGS9212</t>
  </si>
  <si>
    <t>PGS9214</t>
  </si>
  <si>
    <t>PGS9216</t>
  </si>
  <si>
    <t>PGS9217</t>
  </si>
  <si>
    <t>PGS9219</t>
  </si>
  <si>
    <t>PGS9220</t>
  </si>
  <si>
    <t>PGS9222</t>
  </si>
  <si>
    <t>PGS9223</t>
  </si>
  <si>
    <t>PGS9224</t>
  </si>
  <si>
    <t>PGS9225</t>
  </si>
  <si>
    <t>PGS9230</t>
  </si>
  <si>
    <t>PGS9251</t>
  </si>
  <si>
    <t>PGS9252</t>
  </si>
  <si>
    <t>PGS9261</t>
  </si>
  <si>
    <t>PGS9273</t>
  </si>
  <si>
    <t>PGS9283</t>
  </si>
  <si>
    <t>PGS9284</t>
  </si>
  <si>
    <t>PGS9285</t>
  </si>
  <si>
    <t>PGS9286</t>
  </si>
  <si>
    <t>PGS9287</t>
  </si>
  <si>
    <t>PGS9288</t>
  </si>
  <si>
    <t>PGS9291</t>
  </si>
  <si>
    <t>PGS9292</t>
  </si>
  <si>
    <t>PGS9293</t>
  </si>
  <si>
    <t>PGS9400</t>
  </si>
  <si>
    <t>PGS9407</t>
  </si>
  <si>
    <t>PGS9408</t>
  </si>
  <si>
    <t>PGS9741</t>
  </si>
  <si>
    <t>50-1030</t>
  </si>
  <si>
    <t>50-1040</t>
  </si>
  <si>
    <t>50-1050</t>
  </si>
  <si>
    <t>50-1060</t>
  </si>
  <si>
    <t>50-1100</t>
  </si>
  <si>
    <t>50-1110</t>
  </si>
  <si>
    <t>50-1130</t>
  </si>
  <si>
    <t>50-1500</t>
  </si>
  <si>
    <t>50-1520</t>
  </si>
  <si>
    <t>50-2000</t>
  </si>
  <si>
    <t>50-3000</t>
  </si>
  <si>
    <t>50-3010</t>
  </si>
  <si>
    <t>50-3020</t>
  </si>
  <si>
    <t>50-3030</t>
  </si>
  <si>
    <t>50-4000</t>
  </si>
  <si>
    <t>50-5000</t>
  </si>
  <si>
    <t>50-5010</t>
  </si>
  <si>
    <t>50-5020</t>
  </si>
  <si>
    <t>50-5030</t>
  </si>
  <si>
    <t>50-5040</t>
  </si>
  <si>
    <t>50-5050</t>
  </si>
  <si>
    <t>50-5060</t>
  </si>
  <si>
    <t>50-5070</t>
  </si>
  <si>
    <t>50-6000</t>
  </si>
  <si>
    <t>50-6070</t>
  </si>
  <si>
    <t>50-7000</t>
  </si>
  <si>
    <t>50-8000</t>
  </si>
  <si>
    <t>50-8010</t>
  </si>
  <si>
    <t>50-8020</t>
  </si>
  <si>
    <t>50-9000</t>
  </si>
  <si>
    <t>50-9020</t>
  </si>
  <si>
    <t>50-VIG09</t>
  </si>
  <si>
    <t>50-VIG10</t>
  </si>
  <si>
    <t>50-VIG11</t>
  </si>
  <si>
    <t>50-VIG12</t>
  </si>
  <si>
    <t>50-VIG13</t>
  </si>
  <si>
    <t>50-VIG14</t>
  </si>
  <si>
    <t>GP104</t>
  </si>
  <si>
    <t>GP105B</t>
  </si>
  <si>
    <t>GP167G</t>
  </si>
  <si>
    <t>GP48</t>
  </si>
  <si>
    <t>GP48B</t>
  </si>
  <si>
    <t>GP55</t>
  </si>
  <si>
    <t>GP70</t>
  </si>
  <si>
    <t>GP71</t>
  </si>
  <si>
    <t>GP83B</t>
  </si>
  <si>
    <t>W4403</t>
  </si>
  <si>
    <t>W7623</t>
  </si>
  <si>
    <t>36-5041L</t>
  </si>
  <si>
    <t>36-5041M</t>
  </si>
  <si>
    <t>36-5041S</t>
  </si>
  <si>
    <t>36-5081B</t>
  </si>
  <si>
    <t>36-5081G</t>
  </si>
  <si>
    <t>36-5081O</t>
  </si>
  <si>
    <t>36-5081R</t>
  </si>
  <si>
    <t>36-5081Y</t>
  </si>
  <si>
    <t>5005B</t>
  </si>
  <si>
    <t>5005G</t>
  </si>
  <si>
    <t>5010B</t>
  </si>
  <si>
    <t>5010G</t>
  </si>
  <si>
    <t>GP112B</t>
  </si>
  <si>
    <t>GP113</t>
  </si>
  <si>
    <t>GP115</t>
  </si>
  <si>
    <t>GP116</t>
  </si>
  <si>
    <t>GP118</t>
  </si>
  <si>
    <t>GP122</t>
  </si>
  <si>
    <t>GP172B</t>
  </si>
  <si>
    <t>GP45B</t>
  </si>
  <si>
    <t>GP74B</t>
  </si>
  <si>
    <t>GP81B</t>
  </si>
  <si>
    <t>GP95B</t>
  </si>
  <si>
    <t>GP98</t>
  </si>
  <si>
    <t>GP99</t>
  </si>
  <si>
    <t>35222G</t>
  </si>
  <si>
    <t>35270-1</t>
  </si>
  <si>
    <t>35271-1</t>
  </si>
  <si>
    <t>35274-1</t>
  </si>
  <si>
    <t>35275-1</t>
  </si>
  <si>
    <t>35276-1</t>
  </si>
  <si>
    <t>35277-1</t>
  </si>
  <si>
    <t>45-1854F</t>
  </si>
  <si>
    <t>33-1</t>
  </si>
  <si>
    <t>RP401DKPOG</t>
  </si>
  <si>
    <t>Tierra-Derco International</t>
  </si>
  <si>
    <t>p. 800.992.1220</t>
  </si>
  <si>
    <t>1000 South St. Charles Street</t>
  </si>
  <si>
    <t>f. 888.491.9255</t>
  </si>
  <si>
    <t>Jasper, Indiana 47546</t>
  </si>
  <si>
    <t>sales@tdibrands.com</t>
  </si>
  <si>
    <t>Date</t>
  </si>
  <si>
    <t>Requested Ship Date</t>
  </si>
  <si>
    <t>Customer Name</t>
  </si>
  <si>
    <t>Contact</t>
  </si>
  <si>
    <t>Sales Rep</t>
  </si>
  <si>
    <t>P.O.#</t>
  </si>
  <si>
    <t>Phone</t>
  </si>
  <si>
    <t>Customer #</t>
  </si>
  <si>
    <t>Terms</t>
  </si>
  <si>
    <t xml:space="preserve"> Contact Email</t>
  </si>
  <si>
    <t>Freight</t>
  </si>
  <si>
    <t>BILL TO Address</t>
  </si>
  <si>
    <t>Credit Application</t>
  </si>
  <si>
    <t>Notes or Special Instructions</t>
  </si>
  <si>
    <t>SHIP TO Address</t>
  </si>
  <si>
    <t>(if different than above)</t>
  </si>
  <si>
    <t>Join TDI e-Newsletter?</t>
  </si>
  <si>
    <t>Item</t>
  </si>
  <si>
    <t>Qty</t>
  </si>
  <si>
    <t>Price</t>
  </si>
  <si>
    <t>Extended</t>
  </si>
  <si>
    <t>Subtotal Page 1</t>
  </si>
  <si>
    <t>ORDER TOTAL</t>
  </si>
  <si>
    <t>Subtotal Page 2</t>
  </si>
  <si>
    <t>Subtotal Page 3</t>
  </si>
  <si>
    <t>AS OF 021313</t>
  </si>
  <si>
    <t>31-3346</t>
  </si>
  <si>
    <t>31-3348</t>
  </si>
  <si>
    <t>31-3344</t>
  </si>
  <si>
    <t>31-3456</t>
  </si>
  <si>
    <t>31-2916</t>
  </si>
  <si>
    <t>31-3080</t>
  </si>
  <si>
    <t>31-8308</t>
  </si>
  <si>
    <t>31-9114</t>
  </si>
  <si>
    <t>50-3530</t>
  </si>
  <si>
    <t>50-3500</t>
  </si>
  <si>
    <t>50-3510</t>
  </si>
  <si>
    <t>50-3520</t>
  </si>
  <si>
    <t>50-3540</t>
  </si>
  <si>
    <t>50-3550</t>
  </si>
  <si>
    <t>50-2500</t>
  </si>
  <si>
    <t>50-2510</t>
  </si>
  <si>
    <t>GP184</t>
  </si>
  <si>
    <t>7-LP111</t>
  </si>
  <si>
    <t>7-LP114</t>
  </si>
  <si>
    <t>7-LP380</t>
  </si>
  <si>
    <t>7-LP381</t>
  </si>
  <si>
    <t>7-LP414</t>
  </si>
  <si>
    <t>7-LP415</t>
  </si>
  <si>
    <t>7-LP417</t>
  </si>
  <si>
    <t>7-LP418</t>
  </si>
  <si>
    <t>7-LP431</t>
  </si>
  <si>
    <t>7-LP441</t>
  </si>
  <si>
    <t>7-LP463</t>
  </si>
  <si>
    <t>7-LP697</t>
  </si>
  <si>
    <t>7-LP902</t>
  </si>
  <si>
    <t>50-5080</t>
  </si>
  <si>
    <t>50-1070</t>
  </si>
  <si>
    <t>50-VIG150</t>
  </si>
  <si>
    <t>1127W</t>
  </si>
  <si>
    <t>1127WPOG</t>
  </si>
  <si>
    <t>18050-15687</t>
  </si>
  <si>
    <t>31-3008</t>
  </si>
  <si>
    <t>31-3043</t>
  </si>
  <si>
    <t>31-3078</t>
  </si>
  <si>
    <t>31-3079</t>
  </si>
  <si>
    <t>31-3333</t>
  </si>
  <si>
    <t>31-3334</t>
  </si>
  <si>
    <t>31-3457</t>
  </si>
  <si>
    <t>31-7814</t>
  </si>
  <si>
    <t>31-8507</t>
  </si>
  <si>
    <t>31-9102</t>
  </si>
  <si>
    <t>35265G</t>
  </si>
  <si>
    <t>39-1785</t>
  </si>
  <si>
    <t>39-1786</t>
  </si>
  <si>
    <t>39-1787</t>
  </si>
  <si>
    <t>50-4900</t>
  </si>
  <si>
    <t>55-1868</t>
  </si>
  <si>
    <t>55-1869</t>
  </si>
  <si>
    <t>64-0265</t>
  </si>
  <si>
    <t>64-0267</t>
  </si>
  <si>
    <t>64-0520</t>
  </si>
  <si>
    <t>64-0525</t>
  </si>
  <si>
    <t>64-0530</t>
  </si>
  <si>
    <t>64-0535</t>
  </si>
  <si>
    <t>64-0545</t>
  </si>
  <si>
    <t>64-0555</t>
  </si>
  <si>
    <t>64-0800</t>
  </si>
  <si>
    <t>64-0818</t>
  </si>
  <si>
    <t>64-0827</t>
  </si>
  <si>
    <t>64-0929</t>
  </si>
  <si>
    <t>64-0933</t>
  </si>
  <si>
    <t>7-LP407</t>
  </si>
  <si>
    <t>7-LP625</t>
  </si>
  <si>
    <t>G31001C</t>
  </si>
  <si>
    <t>G31001P</t>
  </si>
  <si>
    <t>G31001T</t>
  </si>
  <si>
    <t>HHNDL</t>
  </si>
  <si>
    <t>PC1000</t>
  </si>
  <si>
    <t>PC1000POG</t>
  </si>
  <si>
    <t>MNGC BUMPER CROP STOCK TRUNK LINER</t>
  </si>
  <si>
    <t>CRANKS (2) FOR SANDBOX G31001</t>
  </si>
  <si>
    <t>PLASTIC CORNER FOR G31001</t>
  </si>
  <si>
    <t>TOP FOR SANDBOX G31001</t>
  </si>
  <si>
    <t>HANDLE FOR 31-10, 31-20, 31-30</t>
  </si>
  <si>
    <t/>
  </si>
  <si>
    <t>36-5081MC</t>
  </si>
  <si>
    <t>4-8170MC</t>
  </si>
  <si>
    <t>D10</t>
  </si>
  <si>
    <t>D20</t>
  </si>
  <si>
    <t>D25</t>
  </si>
  <si>
    <t>4-8181</t>
  </si>
  <si>
    <t>4-8180</t>
  </si>
  <si>
    <t>4-8177</t>
  </si>
  <si>
    <t>212425R</t>
  </si>
  <si>
    <t>46-0753BLK</t>
  </si>
  <si>
    <t>4-1889</t>
  </si>
  <si>
    <t>4-1890</t>
  </si>
  <si>
    <t>4-1891</t>
  </si>
  <si>
    <t>4-1892</t>
  </si>
  <si>
    <t>4-8172</t>
  </si>
  <si>
    <t>4-1894</t>
  </si>
  <si>
    <t>4-1895</t>
  </si>
  <si>
    <t>4-1896</t>
  </si>
  <si>
    <t>4-1894T</t>
  </si>
  <si>
    <t>4-1895T</t>
  </si>
  <si>
    <t>4-1896T</t>
  </si>
  <si>
    <t>4-1900</t>
  </si>
  <si>
    <t>4-1900T</t>
  </si>
  <si>
    <t>50-7500</t>
  </si>
  <si>
    <t>50-7510</t>
  </si>
  <si>
    <t>50-8500</t>
  </si>
  <si>
    <t>50-8510</t>
  </si>
  <si>
    <t>50-8520</t>
  </si>
  <si>
    <t>50-8530</t>
  </si>
  <si>
    <t>36-5081V</t>
  </si>
  <si>
    <t>50-9500</t>
  </si>
  <si>
    <t>50-9510</t>
  </si>
  <si>
    <t>50-9520</t>
  </si>
  <si>
    <t>9-1902</t>
  </si>
  <si>
    <t>9-1903</t>
  </si>
  <si>
    <t>9-1904</t>
  </si>
  <si>
    <t>9-1905</t>
  </si>
  <si>
    <t>9-1906</t>
  </si>
  <si>
    <t>9-1907</t>
  </si>
  <si>
    <t>45-1854FWH</t>
  </si>
  <si>
    <t>2-1909</t>
  </si>
  <si>
    <t>GP195GR</t>
  </si>
  <si>
    <t>31-3335</t>
  </si>
  <si>
    <t>31-3336</t>
  </si>
  <si>
    <t>64-1308</t>
  </si>
  <si>
    <t>64-1306</t>
  </si>
  <si>
    <t>64-1168</t>
  </si>
  <si>
    <t>64-0062</t>
  </si>
  <si>
    <t>64-0210</t>
  </si>
  <si>
    <t>64-0341</t>
  </si>
  <si>
    <t>64-0271</t>
  </si>
  <si>
    <t>64-0272</t>
  </si>
  <si>
    <t>64-0879</t>
  </si>
  <si>
    <t>64-0097</t>
  </si>
  <si>
    <t>64-0319</t>
  </si>
  <si>
    <t>64-0852</t>
  </si>
  <si>
    <t>64-0205</t>
  </si>
  <si>
    <t>64-7090</t>
  </si>
  <si>
    <t>PC2000</t>
  </si>
  <si>
    <t>PC3000</t>
  </si>
  <si>
    <t>PC3000POG</t>
  </si>
  <si>
    <t>813269017944</t>
  </si>
  <si>
    <t>813269017746</t>
  </si>
  <si>
    <t>813269017715</t>
  </si>
  <si>
    <t>813269017982</t>
  </si>
  <si>
    <t>8714936003036</t>
  </si>
  <si>
    <t>8714936086640</t>
  </si>
  <si>
    <t>8714936086664</t>
  </si>
  <si>
    <t>8714936083311</t>
  </si>
  <si>
    <t>8714936083106</t>
  </si>
  <si>
    <t>8714936083298</t>
  </si>
  <si>
    <t>8714936083304</t>
  </si>
  <si>
    <t>8714936030445</t>
  </si>
  <si>
    <t>8714936030513</t>
  </si>
  <si>
    <t>8714936030414</t>
  </si>
  <si>
    <t>8714936030490</t>
  </si>
  <si>
    <t>8714936030704</t>
  </si>
  <si>
    <t>8714936030483</t>
  </si>
  <si>
    <t>8714936030599</t>
  </si>
  <si>
    <t>8714936030711</t>
  </si>
  <si>
    <t>8714936030728</t>
  </si>
  <si>
    <t>8714936098988</t>
  </si>
  <si>
    <t>8714936030971</t>
  </si>
  <si>
    <t>8714936030964</t>
  </si>
  <si>
    <t>8714936030933</t>
  </si>
  <si>
    <t>8714936019921</t>
  </si>
  <si>
    <t>8714936030926</t>
  </si>
  <si>
    <t>8714936030957</t>
  </si>
  <si>
    <t>8714936034443</t>
  </si>
  <si>
    <t>8714936034467</t>
  </si>
  <si>
    <t>8714936030544</t>
  </si>
  <si>
    <t>8714936030612</t>
  </si>
  <si>
    <t>8714936099015</t>
  </si>
  <si>
    <t>8714936039202</t>
  </si>
  <si>
    <t>8714936030391</t>
  </si>
  <si>
    <t>8714936935160</t>
  </si>
  <si>
    <t>8714936020514</t>
  </si>
  <si>
    <t>8714936020521</t>
  </si>
  <si>
    <t>8714936029012</t>
  </si>
  <si>
    <t>8714936029029</t>
  </si>
  <si>
    <t>8714936029067</t>
  </si>
  <si>
    <t>8714936029074</t>
  </si>
  <si>
    <t>8714936029166</t>
  </si>
  <si>
    <t>8714936029418</t>
  </si>
  <si>
    <t>8714936029425</t>
  </si>
  <si>
    <t>8714936032203</t>
  </si>
  <si>
    <t>8714936030001</t>
  </si>
  <si>
    <t>8714936030018</t>
  </si>
  <si>
    <t>8714936030025</t>
  </si>
  <si>
    <t>8714936030032</t>
  </si>
  <si>
    <t>8714936030049</t>
  </si>
  <si>
    <t>8714936030056</t>
  </si>
  <si>
    <t>8714936030087</t>
  </si>
  <si>
    <t>8714936030117</t>
  </si>
  <si>
    <t>8714936030155</t>
  </si>
  <si>
    <t>8714936930165</t>
  </si>
  <si>
    <t>8714936030315</t>
  </si>
  <si>
    <t>8714936030322</t>
  </si>
  <si>
    <t>8714936030346</t>
  </si>
  <si>
    <t>8714936030438</t>
  </si>
  <si>
    <t>8714936030476</t>
  </si>
  <si>
    <t>8714936030551</t>
  </si>
  <si>
    <t>8714936030667</t>
  </si>
  <si>
    <t>8714936030674</t>
  </si>
  <si>
    <t>8714936030803</t>
  </si>
  <si>
    <t>8714936030797</t>
  </si>
  <si>
    <t>8714936030780</t>
  </si>
  <si>
    <t>8714936030872</t>
  </si>
  <si>
    <t>8714936030988</t>
  </si>
  <si>
    <t>8714936031602</t>
  </si>
  <si>
    <t>8714936031701</t>
  </si>
  <si>
    <t>8714936031718</t>
  </si>
  <si>
    <t>8714936031725</t>
  </si>
  <si>
    <t>8714936031732</t>
  </si>
  <si>
    <t>8714936031749</t>
  </si>
  <si>
    <t>8714936031756</t>
  </si>
  <si>
    <t>8714936031763</t>
  </si>
  <si>
    <t>8714936031770</t>
  </si>
  <si>
    <t>8714936031787</t>
  </si>
  <si>
    <t>8714936031794</t>
  </si>
  <si>
    <t>8714936033446</t>
  </si>
  <si>
    <t>8714936033460</t>
  </si>
  <si>
    <t>8714936033484</t>
  </si>
  <si>
    <t>8714936034504</t>
  </si>
  <si>
    <t>8714936034511</t>
  </si>
  <si>
    <t>8714936034528</t>
  </si>
  <si>
    <t>8714936034535</t>
  </si>
  <si>
    <t>8714936034542</t>
  </si>
  <si>
    <t>8714936034566</t>
  </si>
  <si>
    <t>8714936034573</t>
  </si>
  <si>
    <t>8714936034788</t>
  </si>
  <si>
    <t>8714936034825</t>
  </si>
  <si>
    <t>8714936035167</t>
  </si>
  <si>
    <t>8714936036607</t>
  </si>
  <si>
    <t>8714936036614</t>
  </si>
  <si>
    <t>8714936042102</t>
  </si>
  <si>
    <t>8714936051037</t>
  </si>
  <si>
    <t>8714936078140</t>
  </si>
  <si>
    <t>8714936083052</t>
  </si>
  <si>
    <t>8714936083083</t>
  </si>
  <si>
    <t>8714936085063</t>
  </si>
  <si>
    <t>8714936085070</t>
  </si>
  <si>
    <t>8714936085087</t>
  </si>
  <si>
    <t>8714936085100</t>
  </si>
  <si>
    <t>8714936085117</t>
  </si>
  <si>
    <t>8714936085162</t>
  </si>
  <si>
    <t>8714936085179</t>
  </si>
  <si>
    <t>8714936087074</t>
  </si>
  <si>
    <t>8714936087135</t>
  </si>
  <si>
    <t>8714936087258</t>
  </si>
  <si>
    <t>8714936087364</t>
  </si>
  <si>
    <t>8714936087371</t>
  </si>
  <si>
    <t>8714936087401</t>
  </si>
  <si>
    <t>8714936087555</t>
  </si>
  <si>
    <t>8714936087616</t>
  </si>
  <si>
    <t>8714936091149</t>
  </si>
  <si>
    <t>8714936097004</t>
  </si>
  <si>
    <t>8714936939205</t>
  </si>
  <si>
    <t>8714936932206</t>
  </si>
  <si>
    <t>8714936034122</t>
  </si>
  <si>
    <t>8714936034344</t>
  </si>
  <si>
    <t>8714936020095</t>
  </si>
  <si>
    <t>8714936020118</t>
  </si>
  <si>
    <t>0702633141012</t>
  </si>
  <si>
    <t>0702633141029</t>
  </si>
  <si>
    <t>0702633141036</t>
  </si>
  <si>
    <t>0702633141043</t>
  </si>
  <si>
    <t>0702633141050</t>
  </si>
  <si>
    <t>0702633141067</t>
  </si>
  <si>
    <t>0702633141326</t>
  </si>
  <si>
    <t>0702633141333</t>
  </si>
  <si>
    <t>0702633141500</t>
  </si>
  <si>
    <t>0702633141517</t>
  </si>
  <si>
    <t>0702633143054</t>
  </si>
  <si>
    <t>813269018002</t>
  </si>
  <si>
    <t>813269018019</t>
  </si>
  <si>
    <t>813269018026</t>
  </si>
  <si>
    <t>813269018033</t>
  </si>
  <si>
    <t>813269018040</t>
  </si>
  <si>
    <t>813269018057</t>
  </si>
  <si>
    <t>813269018064</t>
  </si>
  <si>
    <t>813269018071</t>
  </si>
  <si>
    <t>017783050412</t>
  </si>
  <si>
    <t>017783050429</t>
  </si>
  <si>
    <t>017783050436</t>
  </si>
  <si>
    <t>017783050849</t>
  </si>
  <si>
    <t>017783050856</t>
  </si>
  <si>
    <t>017783050825</t>
  </si>
  <si>
    <t>017783050818</t>
  </si>
  <si>
    <t>017783050832</t>
  </si>
  <si>
    <t>813269017043</t>
  </si>
  <si>
    <t>813269017050</t>
  </si>
  <si>
    <t>813269017852</t>
  </si>
  <si>
    <t>813269017869</t>
  </si>
  <si>
    <t>813269017616</t>
  </si>
  <si>
    <t>813269017630</t>
  </si>
  <si>
    <t>813269018552</t>
  </si>
  <si>
    <t>017783007539</t>
  </si>
  <si>
    <t>017783081720</t>
  </si>
  <si>
    <t>017783081775</t>
  </si>
  <si>
    <t>813269017234</t>
  </si>
  <si>
    <t>017783081805</t>
  </si>
  <si>
    <t>813269017210</t>
  </si>
  <si>
    <t>017783081812</t>
  </si>
  <si>
    <t>813269017203</t>
  </si>
  <si>
    <t>4002789500159</t>
  </si>
  <si>
    <t>4002789500173</t>
  </si>
  <si>
    <t>4002789500555</t>
  </si>
  <si>
    <t>4002789500579</t>
  </si>
  <si>
    <t>651609211788</t>
  </si>
  <si>
    <t>651609210637</t>
  </si>
  <si>
    <t>651609211771</t>
  </si>
  <si>
    <t>4002789501057</t>
  </si>
  <si>
    <t>4002789501071</t>
  </si>
  <si>
    <t>651609210040</t>
  </si>
  <si>
    <t>651609210033</t>
  </si>
  <si>
    <t>651609212815</t>
  </si>
  <si>
    <t>4002789501378</t>
  </si>
  <si>
    <t>651609213041</t>
  </si>
  <si>
    <t>651609214000</t>
  </si>
  <si>
    <t>651609200126</t>
  </si>
  <si>
    <t>651609213874</t>
  </si>
  <si>
    <t>651609213881</t>
  </si>
  <si>
    <t>651609210200</t>
  </si>
  <si>
    <t>651609210552</t>
  </si>
  <si>
    <t>651609210873</t>
  </si>
  <si>
    <t>651609210880</t>
  </si>
  <si>
    <t>651609214222</t>
  </si>
  <si>
    <t>651609214239</t>
  </si>
  <si>
    <t>651609214246</t>
  </si>
  <si>
    <t>651609214253</t>
  </si>
  <si>
    <t>651609214260</t>
  </si>
  <si>
    <t>651609214277</t>
  </si>
  <si>
    <t>651609213065</t>
  </si>
  <si>
    <t>651609210415</t>
  </si>
  <si>
    <t>651609210422</t>
  </si>
  <si>
    <t>651609210828</t>
  </si>
  <si>
    <t>651609213447</t>
  </si>
  <si>
    <t>651609210385</t>
  </si>
  <si>
    <t>651609210392</t>
  </si>
  <si>
    <t>651609210408</t>
  </si>
  <si>
    <t>651609211085</t>
  </si>
  <si>
    <t>651609213157</t>
  </si>
  <si>
    <t>017783050702</t>
  </si>
  <si>
    <t>651609210668</t>
  </si>
  <si>
    <t>017783050801</t>
  </si>
  <si>
    <t>651609210538</t>
  </si>
  <si>
    <t>651609107012</t>
  </si>
  <si>
    <t>651609213089</t>
  </si>
  <si>
    <t>651609213911</t>
  </si>
  <si>
    <t>651609213928</t>
  </si>
  <si>
    <t>651609213935</t>
  </si>
  <si>
    <t>651609213942</t>
  </si>
  <si>
    <t>651609213959</t>
  </si>
  <si>
    <t>651609213966</t>
  </si>
  <si>
    <t>813269017067</t>
  </si>
  <si>
    <t>4023122110125</t>
  </si>
  <si>
    <t>4023122143215</t>
  </si>
  <si>
    <t>4023122143222</t>
  </si>
  <si>
    <t>4023122143239</t>
  </si>
  <si>
    <t>4023122144533</t>
  </si>
  <si>
    <t>4023122147244</t>
  </si>
  <si>
    <t>4023122147275</t>
  </si>
  <si>
    <t>4023122154525</t>
  </si>
  <si>
    <t>5013556131116</t>
  </si>
  <si>
    <t>5013556131147</t>
  </si>
  <si>
    <t>5013556123807</t>
  </si>
  <si>
    <t>5013556123814</t>
  </si>
  <si>
    <t>5013556124316</t>
  </si>
  <si>
    <t>5013556124415</t>
  </si>
  <si>
    <t>5013556124637</t>
  </si>
  <si>
    <t>5013556126976</t>
  </si>
  <si>
    <t>5013556129021</t>
  </si>
  <si>
    <t>017783901059</t>
  </si>
  <si>
    <t>6936863094877</t>
  </si>
  <si>
    <t>017783094911</t>
  </si>
  <si>
    <t>813269017968</t>
  </si>
  <si>
    <t>9003942310016</t>
  </si>
  <si>
    <t>6928152128561</t>
  </si>
  <si>
    <t>6928152128554</t>
  </si>
  <si>
    <t>6928152128578</t>
  </si>
  <si>
    <t>5031670002471</t>
  </si>
  <si>
    <t>5031670002495</t>
  </si>
  <si>
    <t>5031670002570</t>
  </si>
  <si>
    <t>5031670002587</t>
  </si>
  <si>
    <t>5031670002600</t>
  </si>
  <si>
    <t>5031670002617</t>
  </si>
  <si>
    <t>5031670002648</t>
  </si>
  <si>
    <t>5031670002686</t>
  </si>
  <si>
    <t>5031670003133</t>
  </si>
  <si>
    <t>5031670003287</t>
  </si>
  <si>
    <t>5031670003508</t>
  </si>
  <si>
    <t>5031670001719</t>
  </si>
  <si>
    <t>5031670001009</t>
  </si>
  <si>
    <t>5031670003171</t>
  </si>
  <si>
    <t>5031670001597</t>
  </si>
  <si>
    <t>5031670001948</t>
  </si>
  <si>
    <t>5031670001931</t>
  </si>
  <si>
    <t>5031670002020</t>
  </si>
  <si>
    <t>5031670002136</t>
  </si>
  <si>
    <t>5031670002198</t>
  </si>
  <si>
    <t>5031670002396</t>
  </si>
  <si>
    <t>5031670002402</t>
  </si>
  <si>
    <t>0702633171019</t>
  </si>
  <si>
    <t>0702633171026</t>
  </si>
  <si>
    <t>0702633171033</t>
  </si>
  <si>
    <t>0702633171040</t>
  </si>
  <si>
    <t>0702633171057</t>
  </si>
  <si>
    <t>0702633172108</t>
  </si>
  <si>
    <t>0702633172115</t>
  </si>
  <si>
    <t>0702633172122</t>
  </si>
  <si>
    <t>0702633172146</t>
  </si>
  <si>
    <t>0702633172504</t>
  </si>
  <si>
    <t>0702633172511</t>
  </si>
  <si>
    <t>0702633172528</t>
  </si>
  <si>
    <t>0702633174003</t>
  </si>
  <si>
    <t>0702633081301</t>
  </si>
  <si>
    <t>0702633081318</t>
  </si>
  <si>
    <t>0702633081325</t>
  </si>
  <si>
    <t>0702633082407</t>
  </si>
  <si>
    <t>0702633082414</t>
  </si>
  <si>
    <t>0702633082421</t>
  </si>
  <si>
    <t>0702633091010</t>
  </si>
  <si>
    <t>0702633091027</t>
  </si>
  <si>
    <t>0702633091034</t>
  </si>
  <si>
    <t>0702633091041</t>
  </si>
  <si>
    <t>0702633091058</t>
  </si>
  <si>
    <t>0702633092109</t>
  </si>
  <si>
    <t>0702633092116</t>
  </si>
  <si>
    <t>0702633092123</t>
  </si>
  <si>
    <t>0702633092147</t>
  </si>
  <si>
    <t>0702633092161</t>
  </si>
  <si>
    <t>0702633092178</t>
  </si>
  <si>
    <t>0702633092192</t>
  </si>
  <si>
    <t>0702633092208</t>
  </si>
  <si>
    <t>0702633092222</t>
  </si>
  <si>
    <t>0702633092239</t>
  </si>
  <si>
    <t>0702633092246</t>
  </si>
  <si>
    <t>0702633092253</t>
  </si>
  <si>
    <t>0702633092307</t>
  </si>
  <si>
    <t>0702633092512</t>
  </si>
  <si>
    <t>0702633092529</t>
  </si>
  <si>
    <t>0702633092611</t>
  </si>
  <si>
    <t>0702633092734</t>
  </si>
  <si>
    <t>0702633092833</t>
  </si>
  <si>
    <t>0702633092840</t>
  </si>
  <si>
    <t>0702633092857</t>
  </si>
  <si>
    <t>0702633092864</t>
  </si>
  <si>
    <t>0702633092871</t>
  </si>
  <si>
    <t>0702633092888</t>
  </si>
  <si>
    <t>0702633092918</t>
  </si>
  <si>
    <t>0702633092925</t>
  </si>
  <si>
    <t>0702633092932</t>
  </si>
  <si>
    <t>0702633094004</t>
  </si>
  <si>
    <t>0702633094073</t>
  </si>
  <si>
    <t>0702633094080</t>
  </si>
  <si>
    <t>0702633097418</t>
  </si>
  <si>
    <t>017783401108</t>
  </si>
  <si>
    <t>017783401207</t>
  </si>
  <si>
    <t>017783401306</t>
  </si>
  <si>
    <t>017783401405</t>
  </si>
  <si>
    <t>017783401504</t>
  </si>
  <si>
    <t>017783401603</t>
  </si>
  <si>
    <t>017783401702</t>
  </si>
  <si>
    <t>017783401801</t>
  </si>
  <si>
    <t>6928152144035</t>
  </si>
  <si>
    <t>017783076238</t>
  </si>
  <si>
    <t>017783301194</t>
  </si>
  <si>
    <t>772911301209</t>
  </si>
  <si>
    <t>017783301354</t>
  </si>
  <si>
    <t>017783301422</t>
  </si>
  <si>
    <t>017783301668</t>
  </si>
  <si>
    <t>017783301675</t>
  </si>
  <si>
    <t>017783301804</t>
  </si>
  <si>
    <t>017783301811</t>
  </si>
  <si>
    <t>017783301828</t>
  </si>
  <si>
    <t>017783301842</t>
  </si>
  <si>
    <t>017783301880</t>
  </si>
  <si>
    <t>772911302176</t>
  </si>
  <si>
    <t>813269017517</t>
  </si>
  <si>
    <t>772911352249</t>
  </si>
  <si>
    <t>772911352270</t>
  </si>
  <si>
    <t>772911352294</t>
  </si>
  <si>
    <t>772911352300</t>
  </si>
  <si>
    <t>772911352331</t>
  </si>
  <si>
    <t>772911352348</t>
  </si>
  <si>
    <t>772911352355</t>
  </si>
  <si>
    <t>813269017678</t>
  </si>
  <si>
    <t>772911352386</t>
  </si>
  <si>
    <t>772911352409</t>
  </si>
  <si>
    <t>772911352447</t>
  </si>
  <si>
    <t>772911352454</t>
  </si>
  <si>
    <t>772911352591</t>
  </si>
  <si>
    <t>772911352652</t>
  </si>
  <si>
    <t>772911352683</t>
  </si>
  <si>
    <t>772911352706</t>
  </si>
  <si>
    <t>772911352713</t>
  </si>
  <si>
    <t>813269017685</t>
  </si>
  <si>
    <t>772911352744</t>
  </si>
  <si>
    <t>772911352775</t>
  </si>
  <si>
    <t>017783352837</t>
  </si>
  <si>
    <t>651609214338</t>
  </si>
  <si>
    <t>651609214369</t>
  </si>
  <si>
    <t>5013556126259</t>
  </si>
  <si>
    <t>4001073256437</t>
  </si>
  <si>
    <t>4001073380873</t>
  </si>
  <si>
    <t>4001073081275</t>
  </si>
  <si>
    <t>4001073082678</t>
  </si>
  <si>
    <t>4001073253405</t>
  </si>
  <si>
    <t>4001073452211</t>
  </si>
  <si>
    <t>4001073451351</t>
  </si>
  <si>
    <t>4001073257007</t>
  </si>
  <si>
    <t>4001073058505</t>
  </si>
  <si>
    <t>4001073256406</t>
  </si>
  <si>
    <t>4001073080285</t>
  </si>
  <si>
    <t>4001073249309</t>
  </si>
  <si>
    <t>4001073095265</t>
  </si>
  <si>
    <t>813269018569</t>
  </si>
  <si>
    <t>813269018897</t>
  </si>
  <si>
    <t>813269018903</t>
  </si>
  <si>
    <t>813269018927</t>
  </si>
  <si>
    <t>813269018934</t>
  </si>
  <si>
    <t>813269018941</t>
  </si>
  <si>
    <t>813269018958</t>
  </si>
  <si>
    <t>813269018965</t>
  </si>
  <si>
    <t>813269018972</t>
  </si>
  <si>
    <t>813269018989</t>
  </si>
  <si>
    <t>813269018996</t>
  </si>
  <si>
    <t>813269019016</t>
  </si>
  <si>
    <t>813269019009</t>
  </si>
  <si>
    <t>651609214505</t>
  </si>
  <si>
    <t>651609214512</t>
  </si>
  <si>
    <t>651609214574</t>
  </si>
  <si>
    <t>813269018729</t>
  </si>
  <si>
    <t>651609214536</t>
  </si>
  <si>
    <t>651609214529</t>
  </si>
  <si>
    <t>651609214352</t>
  </si>
  <si>
    <t>813269019023</t>
  </si>
  <si>
    <t>813269019030</t>
  </si>
  <si>
    <t>813269019047</t>
  </si>
  <si>
    <t>813269019054</t>
  </si>
  <si>
    <t>813269019061</t>
  </si>
  <si>
    <t>813269019078</t>
  </si>
  <si>
    <t>813269018590</t>
  </si>
  <si>
    <t>813269019092</t>
  </si>
  <si>
    <t>5031670003690</t>
  </si>
  <si>
    <t>813269018170</t>
  </si>
  <si>
    <t>813269018187</t>
  </si>
  <si>
    <t>4001073136067</t>
  </si>
  <si>
    <t>4001073089431</t>
  </si>
  <si>
    <t>4001073135572</t>
  </si>
  <si>
    <t>4001073088939</t>
  </si>
  <si>
    <t>4001073484755</t>
  </si>
  <si>
    <t>4001073485622</t>
  </si>
  <si>
    <t>4001073286809</t>
  </si>
  <si>
    <t>4001073288032</t>
  </si>
  <si>
    <t>4001073435177</t>
  </si>
  <si>
    <t>4001073290653</t>
  </si>
  <si>
    <t>4001073092646</t>
  </si>
  <si>
    <t>071183401991</t>
  </si>
  <si>
    <t>017783170004</t>
  </si>
  <si>
    <t>017783140038</t>
  </si>
  <si>
    <t>0702633090013</t>
  </si>
  <si>
    <t>0702633090099</t>
  </si>
  <si>
    <t>017783010270</t>
  </si>
  <si>
    <t>813269017876</t>
  </si>
  <si>
    <t>UPC</t>
  </si>
  <si>
    <t>Elite Dealer?</t>
  </si>
  <si>
    <t>11-1911</t>
  </si>
  <si>
    <t>11-1912</t>
  </si>
  <si>
    <t>11-1913</t>
  </si>
  <si>
    <t>11-1914</t>
  </si>
  <si>
    <t>11-1915</t>
  </si>
  <si>
    <t>11-1916</t>
  </si>
  <si>
    <t>11-1917</t>
  </si>
  <si>
    <t>31-2950</t>
  </si>
  <si>
    <t>31-2951</t>
  </si>
  <si>
    <t>31-2952</t>
  </si>
  <si>
    <t>31-3027</t>
  </si>
  <si>
    <t>31-3028</t>
  </si>
  <si>
    <t>31-3029</t>
  </si>
  <si>
    <t>31-3337</t>
  </si>
  <si>
    <t>31-3147</t>
  </si>
  <si>
    <t>31-3940</t>
  </si>
  <si>
    <t>31-3990</t>
  </si>
  <si>
    <t>31-3338</t>
  </si>
  <si>
    <t>31-3941</t>
  </si>
  <si>
    <t>31-3942</t>
  </si>
  <si>
    <t>31-4602</t>
  </si>
  <si>
    <t>31-4603</t>
  </si>
  <si>
    <t>31-4601</t>
  </si>
  <si>
    <t>31-3075</t>
  </si>
  <si>
    <t>WHEEL GUIDE FOR STD CART</t>
  </si>
  <si>
    <t>50-1462</t>
  </si>
  <si>
    <t>50-1464</t>
  </si>
  <si>
    <t>50-1458</t>
  </si>
  <si>
    <t>50-1460</t>
  </si>
  <si>
    <t>50-1466</t>
  </si>
  <si>
    <t>50-1064</t>
  </si>
  <si>
    <t>50-1467</t>
  </si>
  <si>
    <t>64-0864</t>
  </si>
  <si>
    <t>64-0863</t>
  </si>
  <si>
    <t>64-7003</t>
  </si>
  <si>
    <t>64-1187</t>
  </si>
  <si>
    <t>64-0923</t>
  </si>
  <si>
    <t>64-1351</t>
  </si>
  <si>
    <t>64-0550</t>
  </si>
  <si>
    <t>64-0540</t>
  </si>
  <si>
    <t>64-0575</t>
  </si>
  <si>
    <t>64-0565</t>
  </si>
  <si>
    <t>64-2810</t>
  </si>
  <si>
    <t>64-2820</t>
  </si>
  <si>
    <t>64-2830</t>
  </si>
  <si>
    <t>64-2840</t>
  </si>
  <si>
    <t>9-1918</t>
  </si>
  <si>
    <t>9-1919</t>
  </si>
  <si>
    <t>9-1920</t>
  </si>
  <si>
    <t>9-1921</t>
  </si>
  <si>
    <t>9-1922</t>
  </si>
  <si>
    <t>9-1923</t>
  </si>
  <si>
    <t>PGS8099</t>
  </si>
  <si>
    <t>PC4000</t>
  </si>
  <si>
    <t>PC5000</t>
  </si>
  <si>
    <t>G330</t>
  </si>
  <si>
    <t>5010MC</t>
  </si>
  <si>
    <t>5005MC</t>
  </si>
  <si>
    <t>9-1908MC</t>
  </si>
  <si>
    <t>9-1924MC</t>
  </si>
  <si>
    <t>PC4000POG</t>
  </si>
  <si>
    <t>PC5000POG</t>
  </si>
  <si>
    <t>PC2000POG</t>
  </si>
  <si>
    <t>813269019115</t>
  </si>
  <si>
    <t>813269019122</t>
  </si>
  <si>
    <t>813269019139</t>
  </si>
  <si>
    <t>813269019146</t>
  </si>
  <si>
    <t>813269019153</t>
  </si>
  <si>
    <t>813269019160</t>
  </si>
  <si>
    <t>813269019177</t>
  </si>
  <si>
    <t>DEWIT KIDS JUNIOR TOOL DISPLAY</t>
  </si>
  <si>
    <t>8714936029500</t>
  </si>
  <si>
    <t>8714936029517</t>
  </si>
  <si>
    <t>8714936029524</t>
  </si>
  <si>
    <t>8714936030278</t>
  </si>
  <si>
    <t>8714936030285</t>
  </si>
  <si>
    <t>8714936030292</t>
  </si>
  <si>
    <t>8714936030759</t>
  </si>
  <si>
    <t>8714936031473</t>
  </si>
  <si>
    <t>8714936033378</t>
  </si>
  <si>
    <t>8714936033385</t>
  </si>
  <si>
    <t>8714936039400</t>
  </si>
  <si>
    <t>8714936039417</t>
  </si>
  <si>
    <t>8714936039424</t>
  </si>
  <si>
    <t>8714936039905</t>
  </si>
  <si>
    <t>8714936046019</t>
  </si>
  <si>
    <t>8714936046026</t>
  </si>
  <si>
    <t>8714936046033</t>
  </si>
  <si>
    <t>017783050016</t>
  </si>
  <si>
    <t>017783500566</t>
  </si>
  <si>
    <t>651609210644</t>
  </si>
  <si>
    <t>017783501068</t>
  </si>
  <si>
    <t>651609214628</t>
  </si>
  <si>
    <t>651609214642</t>
  </si>
  <si>
    <t>651609214666</t>
  </si>
  <si>
    <t>651609214673</t>
  </si>
  <si>
    <t>651609214321</t>
  </si>
  <si>
    <t>4023122219965</t>
  </si>
  <si>
    <t>4023122222941</t>
  </si>
  <si>
    <t>4001073413557</t>
  </si>
  <si>
    <t>4001073029178</t>
  </si>
  <si>
    <t>4001073214406</t>
  </si>
  <si>
    <t>4001073027082</t>
  </si>
  <si>
    <t>4001073027761</t>
  </si>
  <si>
    <t>4001073214833</t>
  </si>
  <si>
    <t>4001073215304</t>
  </si>
  <si>
    <t>4001073411348</t>
  </si>
  <si>
    <t>4001073031874</t>
  </si>
  <si>
    <t>4001073217827</t>
  </si>
  <si>
    <t>4001073415759</t>
  </si>
  <si>
    <t>4001073625691</t>
  </si>
  <si>
    <t>4023122214106</t>
  </si>
  <si>
    <t>4023122213451</t>
  </si>
  <si>
    <t>4023122221029</t>
  </si>
  <si>
    <t>4023122255246</t>
  </si>
  <si>
    <t>4023122255253</t>
  </si>
  <si>
    <t>4023122222798</t>
  </si>
  <si>
    <t>4023122222804</t>
  </si>
  <si>
    <t>4001073411225</t>
  </si>
  <si>
    <t>813269019184</t>
  </si>
  <si>
    <t>813269019191</t>
  </si>
  <si>
    <t>813269019207</t>
  </si>
  <si>
    <t>813269019214</t>
  </si>
  <si>
    <t>813269019221</t>
  </si>
  <si>
    <t>813269019238</t>
  </si>
  <si>
    <t>017783651039</t>
  </si>
  <si>
    <t>0702633080991</t>
  </si>
  <si>
    <t>CASE PACK</t>
  </si>
  <si>
    <t>Accounting Email</t>
  </si>
  <si>
    <t>Have Forklift?</t>
  </si>
  <si>
    <t>1002N</t>
  </si>
  <si>
    <t>1003N</t>
  </si>
  <si>
    <t>1004N</t>
  </si>
  <si>
    <t>11-1918</t>
  </si>
  <si>
    <t>31-0904MN</t>
  </si>
  <si>
    <t>31-1414</t>
  </si>
  <si>
    <t>31-1898</t>
  </si>
  <si>
    <t>31-1899</t>
  </si>
  <si>
    <t>31-1901</t>
  </si>
  <si>
    <t>31-3000MN</t>
  </si>
  <si>
    <t>31-3062</t>
  </si>
  <si>
    <t>31-9555MN</t>
  </si>
  <si>
    <t>34-14003D</t>
  </si>
  <si>
    <t>34-9001D</t>
  </si>
  <si>
    <t>34-9009-3D</t>
  </si>
  <si>
    <t>34-9009D</t>
  </si>
  <si>
    <t>35222R</t>
  </si>
  <si>
    <t>35261R-LGLB</t>
  </si>
  <si>
    <t>35261R-LGSB</t>
  </si>
  <si>
    <t>35261R-SGLB</t>
  </si>
  <si>
    <t>35261R-SGSB</t>
  </si>
  <si>
    <t>35262R-LGLB</t>
  </si>
  <si>
    <t>35262R-LGSB</t>
  </si>
  <si>
    <t>35262R-SGLB</t>
  </si>
  <si>
    <t>35262R-SGSB</t>
  </si>
  <si>
    <t>4-FBDS</t>
  </si>
  <si>
    <t>5001P</t>
  </si>
  <si>
    <t>5005GRY</t>
  </si>
  <si>
    <t>5010GRY</t>
  </si>
  <si>
    <t>50-2500SS</t>
  </si>
  <si>
    <t>50-2505FR</t>
  </si>
  <si>
    <t>50-2505GP</t>
  </si>
  <si>
    <t>50-2505SD</t>
  </si>
  <si>
    <t>50-2505SH</t>
  </si>
  <si>
    <t>50-2505SSM</t>
  </si>
  <si>
    <t>50-2505ST</t>
  </si>
  <si>
    <t>50-2510SS</t>
  </si>
  <si>
    <t>64-5060</t>
  </si>
  <si>
    <t>64-5107</t>
  </si>
  <si>
    <t>64-5108</t>
  </si>
  <si>
    <t>64-5109</t>
  </si>
  <si>
    <t>64-SIGN</t>
  </si>
  <si>
    <t>9487L</t>
  </si>
  <si>
    <t>9-SIGN</t>
  </si>
  <si>
    <t>CATALOG</t>
  </si>
  <si>
    <t>PGS9009-1D</t>
  </si>
  <si>
    <t>PGS9096D</t>
  </si>
  <si>
    <t>36-3081MC</t>
  </si>
  <si>
    <t>KC1000</t>
  </si>
  <si>
    <t>KC1000POG</t>
  </si>
  <si>
    <t>50-9600</t>
  </si>
  <si>
    <t>50-VIG200</t>
  </si>
  <si>
    <t>50-VIG210</t>
  </si>
  <si>
    <t>50-VIG220</t>
  </si>
  <si>
    <t>50-9800</t>
  </si>
  <si>
    <t>50-9810</t>
  </si>
  <si>
    <t>50-9820</t>
  </si>
  <si>
    <t>31-7812</t>
  </si>
  <si>
    <t>31-3978</t>
  </si>
  <si>
    <t>64-0870</t>
  </si>
  <si>
    <t>64-0871</t>
  </si>
  <si>
    <t>64-7005</t>
  </si>
  <si>
    <t>64-7002</t>
  </si>
  <si>
    <t>64-1390</t>
  </si>
  <si>
    <t>64-0420</t>
  </si>
  <si>
    <t>64-0421</t>
  </si>
  <si>
    <t>64-0422</t>
  </si>
  <si>
    <t>64-0430</t>
  </si>
  <si>
    <t>64-0431</t>
  </si>
  <si>
    <t>64-0275</t>
  </si>
  <si>
    <t>64-0276</t>
  </si>
  <si>
    <t>64-0934</t>
  </si>
  <si>
    <t>64-0531</t>
  </si>
  <si>
    <t>64-0536</t>
  </si>
  <si>
    <t>64-0556</t>
  </si>
  <si>
    <t>64-0576</t>
  </si>
  <si>
    <t>64-0919</t>
  </si>
  <si>
    <t>64-0920</t>
  </si>
  <si>
    <t>36-3081R</t>
  </si>
  <si>
    <t>36-3081O</t>
  </si>
  <si>
    <t>36-3081Y</t>
  </si>
  <si>
    <t>36-3081G</t>
  </si>
  <si>
    <t>36-3081B</t>
  </si>
  <si>
    <t>36-3081V</t>
  </si>
  <si>
    <t>1500B</t>
  </si>
  <si>
    <t>35278-1</t>
  </si>
  <si>
    <t>35279-1</t>
  </si>
  <si>
    <t>2 PRONG 8" HOOKS FOR DISPLAY</t>
  </si>
  <si>
    <t>U HOOK - 10" FOR DISPLAY</t>
  </si>
  <si>
    <t>SINGLE HOOK 10" FOR DISPLAY</t>
  </si>
  <si>
    <t>SINGLE 6" HOOK FOR DISPLAY</t>
  </si>
  <si>
    <t>3 TINE CULTIVATOR SHORT HANDLE BUMPER CROP</t>
  </si>
  <si>
    <t>FORGED TROWEL BUMPER CROP</t>
  </si>
  <si>
    <t>METAL COUNTERTOP DISPLAY BUMPER CROP</t>
  </si>
  <si>
    <t>TOP SHELF FOR 35222 SERIES</t>
  </si>
  <si>
    <t>LONG UPPER SHELF - LARGE GRID LARGE BOLT</t>
  </si>
  <si>
    <t>LONG UPPER SHELF - LARGE GRID SMALL BOLT</t>
  </si>
  <si>
    <t>LONG UPPER SHELF - SMALL GRID LARGE BOLT</t>
  </si>
  <si>
    <t>LONG UPPER SHELF - SMALL GRID SMALL BOLT</t>
  </si>
  <si>
    <t>SHORT UPPER SHELF - LARGE GRID LARGE BOLT</t>
  </si>
  <si>
    <t>SHORT UPPER SHELF - LARGE GRID SMALL BOLT</t>
  </si>
  <si>
    <t>SHORT UPPER SHELF - SMALL GRID LARGE BOLT</t>
  </si>
  <si>
    <t>SHORT UPPER SHELF - SMALL GRID SMALL BOLT</t>
  </si>
  <si>
    <t>SUPPORT STRUTS FOR STANDARD SUNBUBBLE</t>
  </si>
  <si>
    <t>LOWER FIBERGLASS RODS FOR STD/LG SUNBUBBLE</t>
  </si>
  <si>
    <t>GROUND PEGS FOR STD/LG SUNBUBBLE</t>
  </si>
  <si>
    <t>STEEL DISC FOR STD/LG SUNBUBBLE</t>
  </si>
  <si>
    <t>STEEL HANDLE FOR STD/LG SUNBUBBLE</t>
  </si>
  <si>
    <t>SUPPORT STRUT END MOULDINGS FOR STD/LG SUNBUBBLE</t>
  </si>
  <si>
    <t>STRAP FOR STEEL DISC FOR STD/LG SUNBUBBLE</t>
  </si>
  <si>
    <t>SUPPORT STRUTS FOR LARGE SUNBUBBLE</t>
  </si>
  <si>
    <t>STEEL HOOK FOR PLANT CADDY DISPLAY</t>
  </si>
  <si>
    <t>STEEL SHELF CONNECTION RAIL FOR PLANT CADDY DISPLAY</t>
  </si>
  <si>
    <t>STEEL SHELF SIDE PARTS FOR PLANT CADDY DISPLAY (SET OF 2)</t>
  </si>
  <si>
    <t>STEEL SHELF TRAVERSE FOR PLANT CADDY DISPLAY</t>
  </si>
  <si>
    <t>813269019245</t>
  </si>
  <si>
    <t>813269017838</t>
  </si>
  <si>
    <t>772911180378</t>
  </si>
  <si>
    <t>813269018361</t>
  </si>
  <si>
    <t>813269018286</t>
  </si>
  <si>
    <t>8714936014148</t>
  </si>
  <si>
    <t>8714936030629</t>
  </si>
  <si>
    <t>813269017609</t>
  </si>
  <si>
    <t>8714936039783</t>
  </si>
  <si>
    <t>813269019290</t>
  </si>
  <si>
    <t>813269019283</t>
  </si>
  <si>
    <t>813269019269</t>
  </si>
  <si>
    <t>813269019252</t>
  </si>
  <si>
    <t>813269019306</t>
  </si>
  <si>
    <t>813269019276</t>
  </si>
  <si>
    <t>4752072003163</t>
  </si>
  <si>
    <t>4752072700833</t>
  </si>
  <si>
    <t>4752072703186</t>
  </si>
  <si>
    <t>4027371121246</t>
  </si>
  <si>
    <t>8719606031159</t>
  </si>
  <si>
    <t>8719606031067</t>
  </si>
  <si>
    <t>651609215267</t>
  </si>
  <si>
    <t>651609215304</t>
  </si>
  <si>
    <t>651609215311</t>
  </si>
  <si>
    <t>651609215328</t>
  </si>
  <si>
    <t>651609215274</t>
  </si>
  <si>
    <t>651609215281</t>
  </si>
  <si>
    <t>651609215298</t>
  </si>
  <si>
    <t>4001073509472</t>
  </si>
  <si>
    <t>4001073509793</t>
  </si>
  <si>
    <t>4001073140736</t>
  </si>
  <si>
    <t>4001073338317</t>
  </si>
  <si>
    <t>4001073212761</t>
  </si>
  <si>
    <t>4001073338447</t>
  </si>
  <si>
    <t>4001073338515</t>
  </si>
  <si>
    <t>4001073212792</t>
  </si>
  <si>
    <t>4001073212884</t>
  </si>
  <si>
    <t>4001073337631</t>
  </si>
  <si>
    <t>4001073412055</t>
  </si>
  <si>
    <t>4001073212983</t>
  </si>
  <si>
    <t>4001073213096</t>
  </si>
  <si>
    <t>4001073212662</t>
  </si>
  <si>
    <t>4001073338423</t>
  </si>
  <si>
    <t>4001073025378</t>
  </si>
  <si>
    <t>4001073025170</t>
  </si>
  <si>
    <t>Accept Backorders?</t>
  </si>
  <si>
    <t>Order Source/Promotion</t>
  </si>
  <si>
    <t>3-148029</t>
  </si>
  <si>
    <t>3-148028</t>
  </si>
  <si>
    <t>3-148027</t>
  </si>
  <si>
    <t>3-148030</t>
  </si>
  <si>
    <t>3-DISPLAY</t>
  </si>
  <si>
    <t>3-162511</t>
  </si>
  <si>
    <t>3-162512</t>
  </si>
  <si>
    <t>3-142511</t>
  </si>
  <si>
    <t>3-142512</t>
  </si>
  <si>
    <t>3-150050</t>
  </si>
  <si>
    <t>3-152363</t>
  </si>
  <si>
    <t>3-152366</t>
  </si>
  <si>
    <t>3-152365</t>
  </si>
  <si>
    <t>3-141844</t>
  </si>
  <si>
    <t>3-141843</t>
  </si>
  <si>
    <t>3-142813</t>
  </si>
  <si>
    <t>3-142815</t>
  </si>
  <si>
    <t>3-142814</t>
  </si>
  <si>
    <t>3-141874</t>
  </si>
  <si>
    <t>3-160847</t>
  </si>
  <si>
    <t>4006063299982</t>
  </si>
  <si>
    <t>4006063300091</t>
  </si>
  <si>
    <t>4006063300060</t>
  </si>
  <si>
    <t>4006063280072</t>
  </si>
  <si>
    <t>4006063279991</t>
  </si>
  <si>
    <t>4006063252154</t>
  </si>
  <si>
    <t>4006063252093</t>
  </si>
  <si>
    <t>SK1000</t>
  </si>
  <si>
    <t>SK1000POG</t>
  </si>
  <si>
    <t>SK2000</t>
  </si>
  <si>
    <t>SK2000POG</t>
  </si>
  <si>
    <t>SK3000</t>
  </si>
  <si>
    <t>SK3000POG</t>
  </si>
  <si>
    <t>Receiving Hours?</t>
  </si>
  <si>
    <t>4001073026573</t>
  </si>
  <si>
    <t>CustomerNumber</t>
  </si>
  <si>
    <t>RequestedShipDate</t>
  </si>
  <si>
    <t>PONumber</t>
  </si>
  <si>
    <t>CasePack</t>
  </si>
  <si>
    <t>PaymentTerms</t>
  </si>
  <si>
    <t>TypeID</t>
  </si>
  <si>
    <t>OFFICE USE ONLY</t>
  </si>
  <si>
    <t>Batch ID</t>
  </si>
  <si>
    <t>Trade Disc %</t>
  </si>
  <si>
    <t>Misc Amount</t>
  </si>
  <si>
    <t>ShipToAddr ID</t>
  </si>
  <si>
    <t>BatchID</t>
  </si>
  <si>
    <t>TieredFrtKey</t>
  </si>
  <si>
    <t>OrderType</t>
  </si>
  <si>
    <t>OrderSource</t>
  </si>
  <si>
    <t>ShipToAddrID</t>
  </si>
  <si>
    <t>TradeDiscPercent</t>
  </si>
  <si>
    <t>MiscAmount</t>
  </si>
  <si>
    <t>Subtotal</t>
  </si>
  <si>
    <t>FULFILLMENT</t>
  </si>
  <si>
    <t>Freight Type</t>
  </si>
  <si>
    <t>Percent</t>
  </si>
  <si>
    <t>FreightType</t>
  </si>
  <si>
    <t>UserToEnter</t>
  </si>
  <si>
    <t>Tax on Order</t>
  </si>
  <si>
    <t>No</t>
  </si>
  <si>
    <t>Bill ToAddr ID</t>
  </si>
  <si>
    <t>UD Order Source</t>
  </si>
  <si>
    <t>UD Order Type</t>
  </si>
  <si>
    <t>UD Tiered Frgt Key</t>
  </si>
  <si>
    <t>BillToAddrID</t>
  </si>
  <si>
    <t>TOP TERMS USED</t>
  </si>
  <si>
    <t>Net 30</t>
  </si>
  <si>
    <t>NET 45</t>
  </si>
  <si>
    <t>NET 60</t>
  </si>
  <si>
    <t>Credit Card</t>
  </si>
  <si>
    <t>Check</t>
  </si>
  <si>
    <t>May 1</t>
  </si>
  <si>
    <t>1% MAY 1, NET MAY 15</t>
  </si>
  <si>
    <t>March 1</t>
  </si>
  <si>
    <t>June 1</t>
  </si>
  <si>
    <t>USER DEFINED-TOP USED ORDER SOURCE</t>
  </si>
  <si>
    <t>REP</t>
  </si>
  <si>
    <t>TDI WEBSITE/ONLINE</t>
  </si>
  <si>
    <t>USER DEFINED-TOP USED ORDER TYPE</t>
  </si>
  <si>
    <t>OE EMAIL</t>
  </si>
  <si>
    <t>OE FAX</t>
  </si>
  <si>
    <t>OE PHONE</t>
  </si>
  <si>
    <t>OE TDI WEB</t>
  </si>
  <si>
    <t>OE TRADE SHOW</t>
  </si>
  <si>
    <t>OE VERBAL</t>
  </si>
  <si>
    <t>5% 10, NET 30</t>
  </si>
  <si>
    <t>State/Zip</t>
  </si>
  <si>
    <t>City</t>
  </si>
  <si>
    <t>Address2</t>
  </si>
  <si>
    <t>USER DEFINED-TIERED FRT KEY</t>
  </si>
  <si>
    <t>4 -Fixed</t>
  </si>
  <si>
    <t>5 -FOB</t>
  </si>
  <si>
    <t>6 -Free</t>
  </si>
  <si>
    <t xml:space="preserve">           p. 800.992.1220</t>
  </si>
  <si>
    <t xml:space="preserve">           f. 888.491.9255</t>
  </si>
  <si>
    <t xml:space="preserve">          sales@tdibrands.com</t>
  </si>
  <si>
    <t>Comment Line1</t>
  </si>
  <si>
    <t>Comment Line2</t>
  </si>
  <si>
    <t>Comment Line3</t>
  </si>
  <si>
    <t>Comment Line4</t>
  </si>
  <si>
    <t>Comment1</t>
  </si>
  <si>
    <t>Comment2</t>
  </si>
  <si>
    <t>Comment3</t>
  </si>
  <si>
    <t>Comment4</t>
  </si>
  <si>
    <t xml:space="preserve"> Order Comments  (50 chars a line)</t>
  </si>
  <si>
    <t>LP3000</t>
  </si>
  <si>
    <t>SK4000</t>
  </si>
  <si>
    <t>1021B</t>
  </si>
  <si>
    <t>1004B</t>
  </si>
  <si>
    <t>1005B</t>
  </si>
  <si>
    <t>50-2506VC</t>
  </si>
  <si>
    <t>VERTICAL CONNECTOR JOINT FOR SUNBUBBLE FIBERGLASS RODS</t>
  </si>
  <si>
    <t>GP1181</t>
  </si>
  <si>
    <t>36-3180B</t>
  </si>
  <si>
    <t>36-3180G</t>
  </si>
  <si>
    <t>36-3180O</t>
  </si>
  <si>
    <t>36-3180R</t>
  </si>
  <si>
    <t>36-3180V</t>
  </si>
  <si>
    <t>36-3180Y</t>
  </si>
  <si>
    <t>GP981</t>
  </si>
  <si>
    <t>36-5180B</t>
  </si>
  <si>
    <t>36-5180G</t>
  </si>
  <si>
    <t>36-5180O</t>
  </si>
  <si>
    <t>36-5180R</t>
  </si>
  <si>
    <t>36-5180V</t>
  </si>
  <si>
    <t>36-5180Y</t>
  </si>
  <si>
    <t>31-3342</t>
  </si>
  <si>
    <t>GP481G</t>
  </si>
  <si>
    <t>W7690</t>
  </si>
  <si>
    <t>GP1131</t>
  </si>
  <si>
    <t>31-3340</t>
  </si>
  <si>
    <t>4-1763B</t>
  </si>
  <si>
    <t>4-1896B</t>
  </si>
  <si>
    <t>4-1900B</t>
  </si>
  <si>
    <t>4-1761BK</t>
  </si>
  <si>
    <t>4-1894BK</t>
  </si>
  <si>
    <t>4-1895BK</t>
  </si>
  <si>
    <t>4-8172BK</t>
  </si>
  <si>
    <t>4-8177BK</t>
  </si>
  <si>
    <t>4-8180BK</t>
  </si>
  <si>
    <t>4-8181BK</t>
  </si>
  <si>
    <t>31-3345</t>
  </si>
  <si>
    <t>31-3341</t>
  </si>
  <si>
    <t>1020B</t>
  </si>
  <si>
    <t>3000N</t>
  </si>
  <si>
    <t>31-3339</t>
  </si>
  <si>
    <t>50-2500RC</t>
  </si>
  <si>
    <t>STANDARD SUNBUBBLE REPLACEMENT COVER</t>
  </si>
  <si>
    <t>31-3343</t>
  </si>
  <si>
    <t>50-2510RC</t>
  </si>
  <si>
    <t>LARGE SUNBUBBLE REPLACEMENT COVER</t>
  </si>
  <si>
    <t>11-1917D</t>
  </si>
  <si>
    <t>SK4000POG</t>
  </si>
  <si>
    <t>SK5000POG</t>
  </si>
  <si>
    <t>SK5000</t>
  </si>
  <si>
    <t>LP3000POG</t>
  </si>
  <si>
    <t>3-187413</t>
  </si>
  <si>
    <t>3-138091</t>
  </si>
  <si>
    <t>3-260213</t>
  </si>
  <si>
    <t>GP72B</t>
  </si>
  <si>
    <t>GP72G</t>
  </si>
  <si>
    <t>30120BB</t>
  </si>
  <si>
    <t>3-142376</t>
  </si>
  <si>
    <t>3-142377</t>
  </si>
  <si>
    <t>3-162399</t>
  </si>
  <si>
    <t>3-162719</t>
  </si>
  <si>
    <t>3-148035</t>
  </si>
  <si>
    <t>3-148036</t>
  </si>
  <si>
    <t>3-160050</t>
  </si>
  <si>
    <t>3-161582</t>
  </si>
  <si>
    <t>3-148095</t>
  </si>
  <si>
    <t>3-148096</t>
  </si>
  <si>
    <t>3-161857</t>
  </si>
  <si>
    <t>3-902411</t>
  </si>
  <si>
    <t>3-902412</t>
  </si>
  <si>
    <t>3-902410</t>
  </si>
  <si>
    <t>31-3470</t>
  </si>
  <si>
    <t>31-3471</t>
  </si>
  <si>
    <t>64-0918</t>
  </si>
  <si>
    <t>64-0936</t>
  </si>
  <si>
    <t>64-0937</t>
  </si>
  <si>
    <t>31-1902</t>
  </si>
  <si>
    <t>64-0268</t>
  </si>
  <si>
    <t>4-8160T</t>
  </si>
  <si>
    <t>64-1107</t>
  </si>
  <si>
    <t>64-1338</t>
  </si>
  <si>
    <t>64-0903</t>
  </si>
  <si>
    <t>64-7007</t>
  </si>
  <si>
    <t>64-7008</t>
  </si>
  <si>
    <t>50-1470</t>
  </si>
  <si>
    <t>64-0902</t>
  </si>
  <si>
    <t>64-7006</t>
  </si>
  <si>
    <t>4006063582923</t>
  </si>
  <si>
    <t>8714936034702</t>
  </si>
  <si>
    <t>8714936034719</t>
  </si>
  <si>
    <t>4006063639276</t>
  </si>
  <si>
    <t>4006063624913</t>
  </si>
  <si>
    <t>4006063624920</t>
  </si>
  <si>
    <t>4006063641484</t>
  </si>
  <si>
    <t>4006063641491</t>
  </si>
  <si>
    <t>4006063620236</t>
  </si>
  <si>
    <t>4006063620267</t>
  </si>
  <si>
    <t>4006063641477</t>
  </si>
  <si>
    <t>813269019726</t>
  </si>
  <si>
    <t>813269019733</t>
  </si>
  <si>
    <t>4006063623985</t>
  </si>
  <si>
    <t>4006063623992</t>
  </si>
  <si>
    <t>4006063624005</t>
  </si>
  <si>
    <t>813269014578</t>
  </si>
  <si>
    <t>813269019719</t>
  </si>
  <si>
    <t>1 -12% Override</t>
  </si>
  <si>
    <t>8 -7% Override</t>
  </si>
  <si>
    <t>3% 15, Net 30</t>
  </si>
  <si>
    <t>2% 10/Net 30</t>
  </si>
  <si>
    <t>April 1</t>
  </si>
  <si>
    <t>February 1</t>
  </si>
  <si>
    <t>NET 90</t>
  </si>
  <si>
    <t>Office Use Only           Unit Price</t>
  </si>
  <si>
    <t>Office Use                    Difference</t>
  </si>
  <si>
    <t>Revised form: 10/29/2021</t>
  </si>
  <si>
    <t>total</t>
  </si>
  <si>
    <t>5001MC</t>
  </si>
  <si>
    <t>813269017555</t>
  </si>
  <si>
    <t>813269017562</t>
  </si>
  <si>
    <t>Standard Frame Cart with 6" Flat Proof Wheels</t>
  </si>
  <si>
    <t>813269017531</t>
  </si>
  <si>
    <t>DeWit Paver Tool - Triangle Patio Knife</t>
  </si>
  <si>
    <t>DeWit Weeder - Corkscrew</t>
  </si>
  <si>
    <t>DeWit Weeder - Corkscrew Long Handle</t>
  </si>
  <si>
    <t>DeWit Spork - Medi T Handle</t>
  </si>
  <si>
    <t>DeWit Spork - Pull Straight Handle</t>
  </si>
  <si>
    <t>DeWit Spork - Perennial T Handle</t>
  </si>
  <si>
    <t>DeWit Spork</t>
  </si>
  <si>
    <t>DeWit Cultivator - 5 Tine</t>
  </si>
  <si>
    <t>DeWit Cultivator - 3 Tine</t>
  </si>
  <si>
    <t>DeWit Weeder - Dandelion</t>
  </si>
  <si>
    <t>DeWit Trowel - Potting</t>
  </si>
  <si>
    <t>DeWit Weeder - Disc 10" Handle</t>
  </si>
  <si>
    <t>DeWit Planter - Bulb</t>
  </si>
  <si>
    <t>DeWit Paver Tool - Patio Knife</t>
  </si>
  <si>
    <t>DeWit Weeder - Disc 29" Handle</t>
  </si>
  <si>
    <t>DeWit Weeder - Disc 51" Handle</t>
  </si>
  <si>
    <t>DeWit Paver Tool - V-Groove Cleaner</t>
  </si>
  <si>
    <t>DeWit Weeder - Cape Cod Right Hand</t>
  </si>
  <si>
    <t>DeWit Weeder - Cape Cod Left Hand</t>
  </si>
  <si>
    <t>DeWit Spade - Perennial</t>
  </si>
  <si>
    <t>DeWit Knife</t>
  </si>
  <si>
    <t>DeWit Spade - Perennial Long Handle</t>
  </si>
  <si>
    <t>DeWit Fork - Perennial Long Handle</t>
  </si>
  <si>
    <t>DeWit Hoe - Heart Shape Push</t>
  </si>
  <si>
    <t>DeWit Hoe - Onion</t>
  </si>
  <si>
    <t>DeWit Cultivator - 3 Tine Long Handle</t>
  </si>
  <si>
    <t>DeWit Paver Tool - Patio Knife Long Handle</t>
  </si>
  <si>
    <t>DeWit Paver Tool - V-Groove Cleaner Long Handle</t>
  </si>
  <si>
    <t>DeWit Hoe - Diamond Long Handle</t>
  </si>
  <si>
    <t>DeWit Trowel - Transplanter</t>
  </si>
  <si>
    <t>DeWit Gift Set - 3 Piece with Hanger</t>
  </si>
  <si>
    <t>DeWit Hoe - Half Moon Pull 62" Handle</t>
  </si>
  <si>
    <t>DeWit Spade - Dutch Digging</t>
  </si>
  <si>
    <t>DeWit Spade - Transplant</t>
  </si>
  <si>
    <t>DeWit Hoe - Japanese Right Hand</t>
  </si>
  <si>
    <t>DeWit Hoe - Japanese Left Hand</t>
  </si>
  <si>
    <t>DeWit Hoe - Korean Right Hand</t>
  </si>
  <si>
    <t>DeWit Hoe - Korean Left Hand</t>
  </si>
  <si>
    <t>DeWit Plow - Drop Grip</t>
  </si>
  <si>
    <t>DeWit Scoop</t>
  </si>
  <si>
    <t>DeWit Scoop - Compost Digging T-Handle</t>
  </si>
  <si>
    <t>DeWit Shovel - Mini American Welldone</t>
  </si>
  <si>
    <t>DeWit Shovel - Mini Drop Grip Welldone</t>
  </si>
  <si>
    <t>DeWit Hoe - Heart Shaped Push Long Handle</t>
  </si>
  <si>
    <t>DeWit Trowel</t>
  </si>
  <si>
    <t>DeWit Trowel - Victorian Medium</t>
  </si>
  <si>
    <t>DeWit Trowel - Transplant</t>
  </si>
  <si>
    <t>DeWit Trowel - Victorian Large</t>
  </si>
  <si>
    <t>DeWit Fork - Hand</t>
  </si>
  <si>
    <t>DeWit Trowel - Snake Tongue</t>
  </si>
  <si>
    <t>DeWit Trowel - Bottle Opener</t>
  </si>
  <si>
    <t>DeWit Trowel - Small</t>
  </si>
  <si>
    <t>DeWit Fork - Small</t>
  </si>
  <si>
    <t>DeWit Hoe - Dutch Push</t>
  </si>
  <si>
    <t>DeWit Trowel - 2 Point Cutting Edge Small</t>
  </si>
  <si>
    <t>DeWit Trowel - 2 Point Cutting Edge Large</t>
  </si>
  <si>
    <t>DeWit Trowel - Square Head</t>
  </si>
  <si>
    <t>DeWit Knife - Serrated Farmer's Dagger</t>
  </si>
  <si>
    <t>DeWit Trowel - Rock N Root</t>
  </si>
  <si>
    <t>DeWit Trowel - Tulip</t>
  </si>
  <si>
    <t>DeWit Cultivator - Claw</t>
  </si>
  <si>
    <t>DeWit Planter - British Bulb</t>
  </si>
  <si>
    <t>DeWit Cultivator - Spring Tine</t>
  </si>
  <si>
    <t>DeWit Weeder - Thistle Drop Grip</t>
  </si>
  <si>
    <t>DeWit Planter - Bulb Long T-Handle</t>
  </si>
  <si>
    <t>DeWit Cultivator - Cobra Style</t>
  </si>
  <si>
    <t>DeWit Comby Hoe - 2 Tine Cultivator /  Wide Edge Chopping</t>
  </si>
  <si>
    <t>DeWit Comby Hoe - 3 Tine Cultivator / Heart Shaped</t>
  </si>
  <si>
    <t>DeWit Comby Hoe - 2 Tine Cultivator /  Diamond Shaped</t>
  </si>
  <si>
    <t>DeWit Comby Hoe - 4 Tine Cultivator /  Straight Edge</t>
  </si>
  <si>
    <t>DeWit Dibber - Wooden with Brass Tip</t>
  </si>
  <si>
    <t>DeWit Weeder - 2 Prong Fork</t>
  </si>
  <si>
    <t>DeWit Fork - Bent Tine</t>
  </si>
  <si>
    <t>DeWit Hoe - Dutch Long Handle</t>
  </si>
  <si>
    <t>31-3192</t>
  </si>
  <si>
    <t>DeWit Spade - Tulip Long T-Handle</t>
  </si>
  <si>
    <t>3</t>
  </si>
  <si>
    <t>8714936031923</t>
  </si>
  <si>
    <t>31-3193</t>
  </si>
  <si>
    <t>DeWit Spade - Tulip T-Handle</t>
  </si>
  <si>
    <t>6</t>
  </si>
  <si>
    <t>8714936031930</t>
  </si>
  <si>
    <t>DeWit Gift Set - 3 Piece Essentials</t>
  </si>
  <si>
    <t>DeWit Gift Set - 2 Piece Trowels</t>
  </si>
  <si>
    <t>DeWit Gift Set - 3 Piece Weeding</t>
  </si>
  <si>
    <t>DeWit Gift Set - 3 Piece Bulb Planting</t>
  </si>
  <si>
    <t>DeWit Trowel - Sieve</t>
  </si>
  <si>
    <t>DeWit Branch Hook</t>
  </si>
  <si>
    <t>DeWit Trowel - Welldone Serrated</t>
  </si>
  <si>
    <t>DeWit Trowel - Welldone</t>
  </si>
  <si>
    <t>DeWit Fork - Welldone</t>
  </si>
  <si>
    <t>DeWit Hoe - Bio Onion</t>
  </si>
  <si>
    <t>DeWit Cultivator - Bio 3 Tine</t>
  </si>
  <si>
    <t>DeWit Soil Aerator Bio</t>
  </si>
  <si>
    <t>DeWit Weeder - Bio V Groove</t>
  </si>
  <si>
    <t>DeWit Grubber - Daisy Bio</t>
  </si>
  <si>
    <t>DeWit Weeder - Bio Fork</t>
  </si>
  <si>
    <t>DeWit Cultivator - Bio Rake</t>
  </si>
  <si>
    <t>DeWit Bonsai Trowel</t>
  </si>
  <si>
    <t>DeWit Bonsai Fork - 3 Prong</t>
  </si>
  <si>
    <t>DeWit Bonsai Tool Kit in Wooden Box</t>
  </si>
  <si>
    <t>DeWit Weeder - Weedpopper</t>
  </si>
  <si>
    <t>DeWit Cultivator - Ninja</t>
  </si>
  <si>
    <t>DeWit Hoe - Ninja Onion</t>
  </si>
  <si>
    <t>DeWit Cultivator - Stirrup Hoe</t>
  </si>
  <si>
    <t>DeWit Cultivator - Stirrup Hoe Drop Grip</t>
  </si>
  <si>
    <t>DeWit Cultivator - Stirrup Hoe Long Handle</t>
  </si>
  <si>
    <t>DeWit Hoe - Oscillating Head P Grip</t>
  </si>
  <si>
    <t>DeWit Fork - Twisted Tine</t>
  </si>
  <si>
    <t>DeWit Planter - Dutch Bulb</t>
  </si>
  <si>
    <t>DeWit Comby Hoe - 4 Tine Cultivator /  Straight Edge Long Handle</t>
  </si>
  <si>
    <t>DeWit Comby Hoe - 2 Tine Cultivator /  Diamond Shaped Long Handle</t>
  </si>
  <si>
    <t>DeWit Comby Hoe - 3 Tine Cultivator / Heart Shaped Long Handle</t>
  </si>
  <si>
    <t>DeWit Fork - Dutch Digging</t>
  </si>
  <si>
    <t>DeWit Trowel - Flat Nose</t>
  </si>
  <si>
    <t>DeWit Trowel - Bad Ass</t>
  </si>
  <si>
    <t>DeWit Spork - Solid Sprocket T Handle</t>
  </si>
  <si>
    <t>DeWit Spade - Shark Tooth</t>
  </si>
  <si>
    <t>DeWit Cultivator - 5 Tine P-Grip</t>
  </si>
  <si>
    <t>DeWit Trowel - Planting P-Grip</t>
  </si>
  <si>
    <t>DeWit Cultivator - 3 Tine P-Grip</t>
  </si>
  <si>
    <t>DeWit Trowel - P-Grip</t>
  </si>
  <si>
    <t>DeWit Trowel - Transplant P-Grip</t>
  </si>
  <si>
    <t>DeWit Weeder - Cape Cod Right Hand P-Grip</t>
  </si>
  <si>
    <t>DeWit Weeder - Cape Cod Left Hand P-Grip</t>
  </si>
  <si>
    <t>DeWit Hoe - Onion Drop Grip</t>
  </si>
  <si>
    <t>DeWit Trowel - Drop Grip</t>
  </si>
  <si>
    <t>DeWit Cultivator - 3 Tine Drop Grip</t>
  </si>
  <si>
    <t>DeWit Rake - 5 Tine Drop Grip</t>
  </si>
  <si>
    <t>DeWit Weeder - Cape Cod Right Hand Drop Grip</t>
  </si>
  <si>
    <t>DeWit Weeder - Cape Cod Left Hand Drop Grip</t>
  </si>
  <si>
    <t>DeWit Grubber - Daisy Drop Grip</t>
  </si>
  <si>
    <t>DeWit Fork - Drop Grip</t>
  </si>
  <si>
    <t>DeWit Grelinette - Galvanized Broadfork</t>
  </si>
  <si>
    <t>DeWit Paver Tool - Triangle Patio Knife Long Handle</t>
  </si>
  <si>
    <t>Stainless Steel Trowel</t>
  </si>
  <si>
    <t>Stainless Steel Transplanter</t>
  </si>
  <si>
    <t>Stainless Steel Cultivator</t>
  </si>
  <si>
    <t>Stainless Steel Scoop</t>
  </si>
  <si>
    <t>Stainless Steel Ball Weeder</t>
  </si>
  <si>
    <t>Stainless Steel Shrub Rake</t>
  </si>
  <si>
    <t>Stainless Steel Fork</t>
  </si>
  <si>
    <t>Stainless Steel Dibber</t>
  </si>
  <si>
    <t>Trake</t>
  </si>
  <si>
    <t>DeWit Hoe - Half Moon Pull 72" Handle</t>
  </si>
  <si>
    <t>DeWit Hoe - Diamond P-Grip</t>
  </si>
  <si>
    <t>DeWit Hoe - Heart Shaped Push P-Grip</t>
  </si>
  <si>
    <t>DeWit Hoe - Dutch Right Hand</t>
  </si>
  <si>
    <t>DeWit Hoe - Dutch Left Hand</t>
  </si>
  <si>
    <t>DeWit Planter - Perennial</t>
  </si>
  <si>
    <t>DeWit Fork - Perennial</t>
  </si>
  <si>
    <t>3-005016</t>
  </si>
  <si>
    <t>6.3" Shiny White Ceramic Basel Full Color Pot</t>
  </si>
  <si>
    <t>4006063594476</t>
  </si>
  <si>
    <t>3-130595</t>
  </si>
  <si>
    <t>5.1" Shiny White Ceramic Latina Pot</t>
  </si>
  <si>
    <t>4</t>
  </si>
  <si>
    <t>4006063252819</t>
  </si>
  <si>
    <t>3-132606</t>
  </si>
  <si>
    <t>5.1" Lavender Glaze Ceramic Bergamo Pot</t>
  </si>
  <si>
    <t>5</t>
  </si>
  <si>
    <t>4006063306918</t>
  </si>
  <si>
    <t>5.1" Gray Ceramic Dallas Structure Pot</t>
  </si>
  <si>
    <t>3-140050</t>
  </si>
  <si>
    <t>5.5" White Ceramic Dallas Style Pot</t>
  </si>
  <si>
    <t>4006063231623</t>
  </si>
  <si>
    <t>3-141582</t>
  </si>
  <si>
    <t>5.5" Red Ceramic Dallas Style Pot</t>
  </si>
  <si>
    <t>4006063211847</t>
  </si>
  <si>
    <t>5.5" Anthracite Ceramic Sonora Pot</t>
  </si>
  <si>
    <t>5.5" White Ceramic Sonora Pot</t>
  </si>
  <si>
    <t>5.5" Shiny Silver Ceramic Boston Metallic Pot</t>
  </si>
  <si>
    <t>3-142281</t>
  </si>
  <si>
    <t>5.5" Anthracite Ceramic Dallas Style Pot</t>
  </si>
  <si>
    <t>4006063305546</t>
  </si>
  <si>
    <t>5.5" Blue-Gray Ceramic Laos Pot</t>
  </si>
  <si>
    <t>5.5" Warm-Gray Ceramic Laos Pot</t>
  </si>
  <si>
    <t>5.1" White Ceramic Singapur Pot</t>
  </si>
  <si>
    <t>3-151448</t>
  </si>
  <si>
    <t>5.9" Matte Lavender Ceramic Merina Pastel Pot</t>
  </si>
  <si>
    <t>4006063641187</t>
  </si>
  <si>
    <t>3-151857</t>
  </si>
  <si>
    <t>5.9" Metallic Greige Ceramic Merina Chic Pot</t>
  </si>
  <si>
    <t>4006063641149</t>
  </si>
  <si>
    <t>3-151977</t>
  </si>
  <si>
    <t>5.9" Shiny Mystic Gray Ceramic Merina Chic Pot</t>
  </si>
  <si>
    <t>4006063641156</t>
  </si>
  <si>
    <t>3-152299</t>
  </si>
  <si>
    <t>5.9" Matte Pastel Rose Ceramic Merina Pastel Pot</t>
  </si>
  <si>
    <t>4006063641163</t>
  </si>
  <si>
    <t>5.9" Wood Optics Gray Ceramic Alberta Fashion Pot</t>
  </si>
  <si>
    <t>5.9" Wood Optics Brown Ceramic Alberta Fashion Pot</t>
  </si>
  <si>
    <t>5.9" Shiny Wood Optics Gray Ceramic Alberta Fashion Pot</t>
  </si>
  <si>
    <t>6.3" White Ceramic Boston Pot</t>
  </si>
  <si>
    <t>6.3" Gray Beige Metallic Ceramic Basel Elegance Pot</t>
  </si>
  <si>
    <t>6.3" Shiny Light Gray Ceramic Basel Elegance Pot</t>
  </si>
  <si>
    <t>6.3" Blue-Gray Ceramic Delphi Pot</t>
  </si>
  <si>
    <t>6.3" Warm-Gray Ceramic Delphi Pot</t>
  </si>
  <si>
    <t>6.3" Shiny Pearl Rose Ceramic Basel Elegance Pot</t>
  </si>
  <si>
    <t>3-170207</t>
  </si>
  <si>
    <t>6.7" Matte Anthracite Ceramic Latina Pot</t>
  </si>
  <si>
    <t>4006063254011</t>
  </si>
  <si>
    <t>3-192203</t>
  </si>
  <si>
    <t>7.5" Greige Ceramic Baku Pearl Pot</t>
  </si>
  <si>
    <t>4006063640531</t>
  </si>
  <si>
    <t>3-192703</t>
  </si>
  <si>
    <t>7.5" High-Gloss Green Blue Ceramic Baku Pearl Pot</t>
  </si>
  <si>
    <t>4006063640548</t>
  </si>
  <si>
    <t>3-200050</t>
  </si>
  <si>
    <t>7.9" Shiny White Ceramic Basel Full Color Pot</t>
  </si>
  <si>
    <t>2</t>
  </si>
  <si>
    <t>4006063594490</t>
  </si>
  <si>
    <t>3-211851</t>
  </si>
  <si>
    <t>8.3" Matte Light Gray Ceramic Basel Fashion Pot</t>
  </si>
  <si>
    <t>1</t>
  </si>
  <si>
    <t>4006063285077</t>
  </si>
  <si>
    <t>3-211943</t>
  </si>
  <si>
    <t>8.3" Matte Black Ceramic Basel Fashion Pot</t>
  </si>
  <si>
    <t>4006063284995</t>
  </si>
  <si>
    <t>3-212604</t>
  </si>
  <si>
    <t>8.3" Matte Linden Green Ceramic Basel Fashion Pot</t>
  </si>
  <si>
    <t>4006063306796</t>
  </si>
  <si>
    <t>3-242605</t>
  </si>
  <si>
    <t>9.5" Light Gray Glaze Ceramic Bergamo Pot</t>
  </si>
  <si>
    <t>4006063306901</t>
  </si>
  <si>
    <t>35" Natural Green Macrame Hanger</t>
  </si>
  <si>
    <t>35" Shiny Gray Macrame Hanger</t>
  </si>
  <si>
    <t>35" Natural Beige Macrame Hanger</t>
  </si>
  <si>
    <t>SK6000</t>
  </si>
  <si>
    <t>813269017586</t>
  </si>
  <si>
    <t>SK6000POG</t>
  </si>
  <si>
    <t>2 in 1 Picnic Table / Bench</t>
  </si>
  <si>
    <t>DeWit Junior Trowel - Planting</t>
  </si>
  <si>
    <t>DeWit Junior Fork - Hand</t>
  </si>
  <si>
    <t>DeWit Junior Spade - Long T-Handle</t>
  </si>
  <si>
    <t>DeWit Junior Shovel - Long T-Handle</t>
  </si>
  <si>
    <t>DeWit Junior Hoe - Long Handle</t>
  </si>
  <si>
    <t>DeWit Junior Hoe - Double</t>
  </si>
  <si>
    <t>DeWit Junior Hoe - Double Long Handle</t>
  </si>
  <si>
    <t>DeWit Junior Rake - Garden Long Handle</t>
  </si>
  <si>
    <t>DeWit Junior Rake - Leaf Long Handle</t>
  </si>
  <si>
    <t>1 pt Blue Plastic Watering Can</t>
  </si>
  <si>
    <t>1 pt Green Plastic Watering Can</t>
  </si>
  <si>
    <t>1 pt Plastic Mixed Case Watering Cans</t>
  </si>
  <si>
    <t>1 pt Pink Plastic Watering Can</t>
  </si>
  <si>
    <t>1 pt Mixed Case Kids Metal Watering Cans</t>
  </si>
  <si>
    <t>2 qt Mixed Case Kids Metal Pails</t>
  </si>
  <si>
    <t>Little Pals Pink Activity Kit</t>
  </si>
  <si>
    <t>Little Pals Blue Watering Can Kit</t>
  </si>
  <si>
    <t>Little Pals Pink Junior Garden Kit</t>
  </si>
  <si>
    <t>Little Pals Blue Junior Garden Kit</t>
  </si>
  <si>
    <t>Little Pals Green Watering Can Kit</t>
  </si>
  <si>
    <t>Little Pals Blue Tool Pouch Kit</t>
  </si>
  <si>
    <t>Little Pals Pink Tool Pouch Kit</t>
  </si>
  <si>
    <t>Little Pals Kids Gloves</t>
  </si>
  <si>
    <t>Little Pals Green Activity Kit</t>
  </si>
  <si>
    <t>Little Pals Pink Watering Can Kit</t>
  </si>
  <si>
    <t>Children's Sandbox with Top</t>
  </si>
  <si>
    <t>Kids Hand Tools Mixed Case</t>
  </si>
  <si>
    <t>Small Kids Square Trowel</t>
  </si>
  <si>
    <t>Small Kids Round Trowel</t>
  </si>
  <si>
    <t>Small Kids Hand Fork</t>
  </si>
  <si>
    <t>Little Pals Kids Display</t>
  </si>
  <si>
    <t>Kid's Leaf Rake</t>
  </si>
  <si>
    <t>Kid's Square Shovel</t>
  </si>
  <si>
    <t>Kid's Spade</t>
  </si>
  <si>
    <t>Kid's Soil Rake</t>
  </si>
  <si>
    <t>Kid's Double Hoe</t>
  </si>
  <si>
    <t>Kid's Fox Point Shovel</t>
  </si>
  <si>
    <t>Kid's 3 Tine Cultivator</t>
  </si>
  <si>
    <t>Kid's Broom</t>
  </si>
  <si>
    <t>Kid's Tool Starter Set Display</t>
  </si>
  <si>
    <t>24" Metal Garden Stake</t>
  </si>
  <si>
    <t>36" Metal Garden Stake</t>
  </si>
  <si>
    <t>48" Metal Garden Stake</t>
  </si>
  <si>
    <t>60" Metal Garden Stake</t>
  </si>
  <si>
    <t>72" Metal Garden Stake</t>
  </si>
  <si>
    <t>58" Metal Tomato Cage</t>
  </si>
  <si>
    <t>57" Metal  Garden Stake Display</t>
  </si>
  <si>
    <t>12" Plastic Side Bar for 24" 36" and 48" Garden Stakes (set of 10)</t>
  </si>
  <si>
    <t>Plant Support Stake Veggie 24"</t>
  </si>
  <si>
    <t>Plant Support Stake Veggie 36"</t>
  </si>
  <si>
    <t>Plant Support Stake Veggie 48"</t>
  </si>
  <si>
    <t>Plant Support Stake Veggie 60"</t>
  </si>
  <si>
    <t>Plant Support Stake Veggie 72"</t>
  </si>
  <si>
    <t>Plant Support Stake Veggie 84"</t>
  </si>
  <si>
    <t>Plant Support Stake Veggie 0.4" Connector (3-pk)</t>
  </si>
  <si>
    <t>Plant Support Stake Veggie 0.6" Connector (3-pk)</t>
  </si>
  <si>
    <t>Plant Support Plant Tie 7" (15-pk)</t>
  </si>
  <si>
    <t>Plant Support Plant Tie 10" (15-pk)</t>
  </si>
  <si>
    <t>Plant Support Stake Spiral 72"</t>
  </si>
  <si>
    <t>16" Mini Plant Support Stake w/Coupler</t>
  </si>
  <si>
    <t>20" Mini Plant Support Stake w/Coupler</t>
  </si>
  <si>
    <t>24" Mini Plant Support Stake w/Coupler</t>
  </si>
  <si>
    <t>30" Mini Plant Support Stake w/Coupler</t>
  </si>
  <si>
    <t>32" Mini Plant Support Stake w/Coupler</t>
  </si>
  <si>
    <t>2" Mini Plant Support Ring</t>
  </si>
  <si>
    <t>4" Mini Plant Support Ring</t>
  </si>
  <si>
    <t>6" Mini Plant Support Ring</t>
  </si>
  <si>
    <t>8" Mini Plant Support Ring</t>
  </si>
  <si>
    <t>6" Mini Plant Center Support Ring</t>
  </si>
  <si>
    <t>8" Mini Plant Center Support Ring</t>
  </si>
  <si>
    <t>10" Mini Plant Center Support Ring</t>
  </si>
  <si>
    <t>Mini Plant Support Couplers</t>
  </si>
  <si>
    <t>Plant Support Cradle Connector (4-pk)</t>
  </si>
  <si>
    <t>Plant Support Cradle 14" Half Circle</t>
  </si>
  <si>
    <t>Plant Support Cradle 28" Half Circle</t>
  </si>
  <si>
    <t>Plant Support Cradle 40" Half Circle</t>
  </si>
  <si>
    <t>Plant Support Cradle 14" Scalloped</t>
  </si>
  <si>
    <t>Plant Support Cradle 28" Scalloped</t>
  </si>
  <si>
    <t>Plant Support Cradle 40" Scalloped</t>
  </si>
  <si>
    <t>Plant Support Stake Classic 30"</t>
  </si>
  <si>
    <t>Plant Support Stake Classic 40"</t>
  </si>
  <si>
    <t>Plant Support Stake Classic 50"</t>
  </si>
  <si>
    <t>Plant Support Stake Classic 60"</t>
  </si>
  <si>
    <t>Plant Support Stake Classic 70"</t>
  </si>
  <si>
    <t>Plant Support Ring 2" Circle</t>
  </si>
  <si>
    <t>Plant Support Ring 4" Circle</t>
  </si>
  <si>
    <t>Plant Support Ring 6" Circle</t>
  </si>
  <si>
    <t>Plant Support Ring 8" Circle</t>
  </si>
  <si>
    <t>Plant Support Ring 13" Circle</t>
  </si>
  <si>
    <t>Plant Support Ring 15" Circle</t>
  </si>
  <si>
    <t>Plant Support Ring 13" Scalloped Circle</t>
  </si>
  <si>
    <t>Plant Support Ring 19" Scalloped Circle</t>
  </si>
  <si>
    <t>Plant Support Ring 18" Half Circle</t>
  </si>
  <si>
    <t>Plant Support Ring 21" Half Circle</t>
  </si>
  <si>
    <t>Plant Support Ring 25" Half Circle</t>
  </si>
  <si>
    <t>Plant Support Ring 21" Scalloped Half Circle</t>
  </si>
  <si>
    <t>Plant Support Ring 32" 1/3 Circle</t>
  </si>
  <si>
    <t>Plant Support Ring 12" Circle</t>
  </si>
  <si>
    <t>Plant Support Ring 16" Circle</t>
  </si>
  <si>
    <t>Plant Support Border 32" Straight</t>
  </si>
  <si>
    <t>Plant Support Border 40" Scalloped</t>
  </si>
  <si>
    <t>Plant Suppport Grid 36" x 12" Rectangle</t>
  </si>
  <si>
    <t>Plant Support Grid 16" Circle</t>
  </si>
  <si>
    <t>Plant Support Grid 20" Circle</t>
  </si>
  <si>
    <t>Plant Support Grid 24" Circle</t>
  </si>
  <si>
    <t>Plant Support Grid 26" x 13" Scalloped Rectangle</t>
  </si>
  <si>
    <t>Plant Support Grid 21" Scalloped Circle</t>
  </si>
  <si>
    <t>Plant Support Grid 12" Circle</t>
  </si>
  <si>
    <t>Plant Support Grid 17" Scalloped Circle</t>
  </si>
  <si>
    <t>Plant Support Connector Standard (4-pk)</t>
  </si>
  <si>
    <t>Plant Support Connector Twister (4-pk)</t>
  </si>
  <si>
    <t>Plant Support Connector 6-Hole (2-pk)</t>
  </si>
  <si>
    <t>Peacock Plant Support Product Info</t>
  </si>
  <si>
    <t>Middle Plant Stand</t>
  </si>
  <si>
    <t>End Cap Plant Stand</t>
  </si>
  <si>
    <t>Garden Gate</t>
  </si>
  <si>
    <t>Garden Arch</t>
  </si>
  <si>
    <t>Garden Arch &amp; Gate</t>
  </si>
  <si>
    <t>Greenhouse Wagon with Foam Wheels</t>
  </si>
  <si>
    <t>Foam Wheel for Greenhouse Wagon</t>
  </si>
  <si>
    <t>Vegetable Patio Planter 3pk</t>
  </si>
  <si>
    <t>Strawberry &amp; Herb Patio Planter 2pk</t>
  </si>
  <si>
    <t>Extra Thick Fleece Blanket</t>
  </si>
  <si>
    <t>Herb Wall Planter</t>
  </si>
  <si>
    <t>Original Victorian Bell 3pk</t>
  </si>
  <si>
    <t>Baby Victorian Bell 3pk</t>
  </si>
  <si>
    <t>King Size Bells 2pk</t>
  </si>
  <si>
    <t>50-1400</t>
  </si>
  <si>
    <t>50-1400POG</t>
  </si>
  <si>
    <t>50-1450</t>
  </si>
  <si>
    <t>8" Green Bamboo Pot Single</t>
  </si>
  <si>
    <t>651609214956</t>
  </si>
  <si>
    <t>50-1451</t>
  </si>
  <si>
    <t>8" Green Bamboo Saucer Single</t>
  </si>
  <si>
    <t>651609214970</t>
  </si>
  <si>
    <t>50-1452</t>
  </si>
  <si>
    <t>4" Green Bamboo Pot 5 Pack</t>
  </si>
  <si>
    <t>651609214932</t>
  </si>
  <si>
    <t>50-1453</t>
  </si>
  <si>
    <t>3" Green Bamboo Saucer 5 Pack</t>
  </si>
  <si>
    <t>651609214918</t>
  </si>
  <si>
    <t>6" Green Bamboo Pot 5pk</t>
  </si>
  <si>
    <t>6" Green Bamboo Saucer 5pk</t>
  </si>
  <si>
    <t>Bamboo Seed Tray</t>
  </si>
  <si>
    <t>Vigoroot Balcony Garden</t>
  </si>
  <si>
    <t>Tomato Crop Booster with Cover</t>
  </si>
  <si>
    <t>651609215434</t>
  </si>
  <si>
    <t>Rollmix Composter</t>
  </si>
  <si>
    <t>Fold-A-Frame</t>
  </si>
  <si>
    <t>50-1600</t>
  </si>
  <si>
    <t>Double Light-Booster Plant House</t>
  </si>
  <si>
    <t>651609215694</t>
  </si>
  <si>
    <t>50-1601</t>
  </si>
  <si>
    <t>Single Light-Booster Plant House</t>
  </si>
  <si>
    <t>651609215687</t>
  </si>
  <si>
    <t>50-1602</t>
  </si>
  <si>
    <t>Light-Booster Coldframe</t>
  </si>
  <si>
    <t>651609215700</t>
  </si>
  <si>
    <t>50-1603</t>
  </si>
  <si>
    <t>Vigoroot Plant Tube</t>
  </si>
  <si>
    <t>651609215533</t>
  </si>
  <si>
    <t>50-1604</t>
  </si>
  <si>
    <t>3.3' Fruit Bush Cover</t>
  </si>
  <si>
    <t>651609215564</t>
  </si>
  <si>
    <t>50-1605</t>
  </si>
  <si>
    <t>Coir 100g Disc x 10 Pack - Growlite Premium</t>
  </si>
  <si>
    <t>651609215540</t>
  </si>
  <si>
    <t>50-1606</t>
  </si>
  <si>
    <t>Coir 20g Disc x 10 Pack - Growlite Premium</t>
  </si>
  <si>
    <t>651609215557</t>
  </si>
  <si>
    <t>50-1607</t>
  </si>
  <si>
    <t>5L Hemp Fibre Pot</t>
  </si>
  <si>
    <t>651609215380</t>
  </si>
  <si>
    <t>50-1608</t>
  </si>
  <si>
    <t>20L Hemp Fibre Planter</t>
  </si>
  <si>
    <t>651609215397</t>
  </si>
  <si>
    <t>50-1609</t>
  </si>
  <si>
    <t>30L Hemp Fibre Planter</t>
  </si>
  <si>
    <t>651609215403</t>
  </si>
  <si>
    <t>50-1610</t>
  </si>
  <si>
    <t>40L Hemp Fibre Planter</t>
  </si>
  <si>
    <t>651609215410</t>
  </si>
  <si>
    <t>Ground Pegs 12pk</t>
  </si>
  <si>
    <t>Standard Sunbubble</t>
  </si>
  <si>
    <t>Large Sunbubble</t>
  </si>
  <si>
    <t>Original Green Soft Tie</t>
  </si>
  <si>
    <t>Slim Green Soft Tie</t>
  </si>
  <si>
    <t>Original Woody Soft Tie</t>
  </si>
  <si>
    <t>Slim Woody Soft Tie</t>
  </si>
  <si>
    <t>8' x 8' Pre-Cut Micromesh Blanket</t>
  </si>
  <si>
    <t>12' x 12' Pre-Cut Micromesh Blanket</t>
  </si>
  <si>
    <t>16' x 16' Pre-Cut Micromesh Blanket</t>
  </si>
  <si>
    <t>6.6' x 6.6' Fruit Tree Cover</t>
  </si>
  <si>
    <t>9.8' x 9.8' Fruit Tree Cover</t>
  </si>
  <si>
    <t>13.1' x 13.1' Fruit Tree Cover</t>
  </si>
  <si>
    <t>Micromesh Pest &amp; Wind Barrier</t>
  </si>
  <si>
    <t>Giant Easy Poly Tunnel</t>
  </si>
  <si>
    <t>Giant Easy Fleece Tunnel</t>
  </si>
  <si>
    <t>Giant Easy Net Tunnel</t>
  </si>
  <si>
    <t>651609210439</t>
  </si>
  <si>
    <t>Giant Easy Micromesh Tunnel</t>
  </si>
  <si>
    <t>Easy Micromesh Tunnel</t>
  </si>
  <si>
    <t>Easy Poly Tunnel</t>
  </si>
  <si>
    <t>Easy Fleece Tunnel</t>
  </si>
  <si>
    <t>Easy Net Tunnel</t>
  </si>
  <si>
    <t>Easy Seedling Tunnel 3pk</t>
  </si>
  <si>
    <t>Kitchen Garden Cloche</t>
  </si>
  <si>
    <t>Twist Up Tomato Cloche</t>
  </si>
  <si>
    <t>Micromesh Blanket</t>
  </si>
  <si>
    <t>Micromesh Tomato Tube 1pk</t>
  </si>
  <si>
    <t>Micromesh Tomato Tube 3pk</t>
  </si>
  <si>
    <t>Large Fleece Jacket 2pk</t>
  </si>
  <si>
    <t>Medium Fleece Jacket 3pk</t>
  </si>
  <si>
    <t>615609214840</t>
  </si>
  <si>
    <t>Small Fleece Jacket 4pk</t>
  </si>
  <si>
    <t>615609214833</t>
  </si>
  <si>
    <t>Premium Fabric My First Vegetable / Sandpit</t>
  </si>
  <si>
    <t>Deep Rootrainers</t>
  </si>
  <si>
    <t>Rootrainer Racking Station</t>
  </si>
  <si>
    <t>50-9022</t>
  </si>
  <si>
    <t>Haxnicks Rootrainer Racking Station w/ 8 Deep Rootrainers</t>
  </si>
  <si>
    <t>813269018644</t>
  </si>
  <si>
    <t>8" Round Coco Tree Mat 3pk</t>
  </si>
  <si>
    <t>12" Round Coco Tree Mat 3pk</t>
  </si>
  <si>
    <t>16" Round Coco Tree Mat 3pk</t>
  </si>
  <si>
    <t>Microgreens Growing Mat 3pk</t>
  </si>
  <si>
    <t>12" AquaStore Hanging Basket Liner</t>
  </si>
  <si>
    <t>14" AquaStore Hanging Basket Liner</t>
  </si>
  <si>
    <t>16" AquaStore Hanging Basket Liner</t>
  </si>
  <si>
    <t>2.6 Gal Vigoroot Pots 3pk</t>
  </si>
  <si>
    <t>4.0 Gal Vigoroot Pots 3pk</t>
  </si>
  <si>
    <t>5.3 Gal Vigoroot Pots 3pk</t>
  </si>
  <si>
    <t>Vigoroot Tomato/Potato Planter</t>
  </si>
  <si>
    <t>Vigoroot Vegetable Planter</t>
  </si>
  <si>
    <t>Vigoroot Herb Planter</t>
  </si>
  <si>
    <t>Vigoroot Easy Garden Table</t>
  </si>
  <si>
    <t>12" Vigoroot Hanging Basket Liner</t>
  </si>
  <si>
    <t>14" Vigoroot Hanging Basket Liner</t>
  </si>
  <si>
    <t>16" Vigoroot Hanging Basket Liner</t>
  </si>
  <si>
    <t>Red Memory Foam Kneeling Cushion</t>
  </si>
  <si>
    <t>Orange Memory Foam Kneeling Cushion</t>
  </si>
  <si>
    <t>Yellow Memory Foam Kneeling Cushion</t>
  </si>
  <si>
    <t>Green Memory Foam Kneeling Cushion</t>
  </si>
  <si>
    <t>Blue Memory Foam Kneeling Cushion</t>
  </si>
  <si>
    <t>Violet Memory Foam Kneeling Cushion</t>
  </si>
  <si>
    <t>813269017548</t>
  </si>
  <si>
    <t>Red Memory Foam Knee Pads</t>
  </si>
  <si>
    <t>Orange Memory Foam Knee Pads</t>
  </si>
  <si>
    <t>Yellow Memory Foam Knee Pads</t>
  </si>
  <si>
    <t>Green Memory Foam Knee Pads</t>
  </si>
  <si>
    <t>Blue Memory Foam Knee Pads</t>
  </si>
  <si>
    <t>Violet Memory Foam Knee Pads</t>
  </si>
  <si>
    <t>2 in 1 Sieve</t>
  </si>
  <si>
    <t>Two Tier Black Boot Tray</t>
  </si>
  <si>
    <t>40" Black Square Garden Tray</t>
  </si>
  <si>
    <t>Green Plant Halos 3pk</t>
  </si>
  <si>
    <t>32" Black Square Garden Tray</t>
  </si>
  <si>
    <t>Green Colander Trug</t>
  </si>
  <si>
    <t>Green Self-Watering Grow Pot Tower</t>
  </si>
  <si>
    <t>23" Black Square Garden Tray</t>
  </si>
  <si>
    <t>Green Tidy Tray</t>
  </si>
  <si>
    <t>Black Tidy Tray</t>
  </si>
  <si>
    <t>Fine Mesh Sieve</t>
  </si>
  <si>
    <t>Large Green Self-Watering Tray</t>
  </si>
  <si>
    <t>Green Windowsill Tray</t>
  </si>
  <si>
    <t>Black Shelf for Tidy Tray</t>
  </si>
  <si>
    <t>5031670003249</t>
  </si>
  <si>
    <t>Green Shelf for Tidy Tray</t>
  </si>
  <si>
    <t>5031670002051</t>
  </si>
  <si>
    <t>Black Maxi Garden Tray</t>
  </si>
  <si>
    <t>Black Giant Garden Tray</t>
  </si>
  <si>
    <t>Black Boot Tray</t>
  </si>
  <si>
    <t>3 Shelf Green House</t>
  </si>
  <si>
    <t>Green Kneeler Seat</t>
  </si>
  <si>
    <t>1.2 gal Blue Metal Watering Can</t>
  </si>
  <si>
    <t>1.2 gal Green Metal Watering Can</t>
  </si>
  <si>
    <t>1.2 gal - Mixed Case Metal Watering Can</t>
  </si>
  <si>
    <t>1.2 gal Orange Metal Watering Can</t>
  </si>
  <si>
    <t>1.2 gal Red Metal Watering Can</t>
  </si>
  <si>
    <t>1.2 gal Violet Metal Watering Can</t>
  </si>
  <si>
    <t>1.2 gal Yellow Metal Watering Can</t>
  </si>
  <si>
    <t>2.1 gal Oval Aged Zinc Watering Can</t>
  </si>
  <si>
    <t>1.3 gal Oval Aged Zinc Watering Can</t>
  </si>
  <si>
    <t>0.7 gal Oval Aged Zinc Watering Can</t>
  </si>
  <si>
    <t>2.1 gal Blue Metal Watering Can</t>
  </si>
  <si>
    <t>2.1 gal Green Metal Watering Can</t>
  </si>
  <si>
    <t>2.1 gal -  Mixed Case Metal Watering Can</t>
  </si>
  <si>
    <t>2.1 gal Orange Metal Watering Can</t>
  </si>
  <si>
    <t>2.1 gal Red Metal Watering Can</t>
  </si>
  <si>
    <t>2.1 gal Violet Metal Watering Can</t>
  </si>
  <si>
    <t>2.1 gal Yellow Metal Watering Can</t>
  </si>
  <si>
    <t>1.3 gal Blue PVC Watering Can</t>
  </si>
  <si>
    <t>1.3 gal Green PVC Watering Can</t>
  </si>
  <si>
    <t>1.3 gal Gray PVC Watering Can</t>
  </si>
  <si>
    <t>1.3 gal Mixed Case PVC Watering Cans</t>
  </si>
  <si>
    <t>2.7 gal Blue PVC Watering Can</t>
  </si>
  <si>
    <t>2.7 gal Green PVC Watering Can</t>
  </si>
  <si>
    <t>2.7 gal Gray PVC Watering Can</t>
  </si>
  <si>
    <t>2.7 gal Mixed Case PVC Watering Cans</t>
  </si>
  <si>
    <t>3.5 gal Green PVC Watering Can</t>
  </si>
  <si>
    <t>Rectangular On-Ground Raised Bed</t>
  </si>
  <si>
    <t>Square On-Ground Raised Bed</t>
  </si>
  <si>
    <t>Square Raised Bed with Shelf</t>
  </si>
  <si>
    <t>Rectangular Raised Bed with Shelf</t>
  </si>
  <si>
    <t>4752072703193</t>
  </si>
  <si>
    <t>Tiered Hanging Garden Shelf Station</t>
  </si>
  <si>
    <t>4752072702370</t>
  </si>
  <si>
    <t>Hexagonal Raised Bed</t>
  </si>
  <si>
    <t>4752072002814</t>
  </si>
  <si>
    <t>Gardener's Table with Tin Surface</t>
  </si>
  <si>
    <t>4752072535398</t>
  </si>
  <si>
    <t>Gardener's Table with Wheels, Cabinet and Drawer</t>
  </si>
  <si>
    <t>4752072700826</t>
  </si>
  <si>
    <t>Eco Composter, 74 gal Black</t>
  </si>
  <si>
    <t>Small Thermo King Composter, 160 gal</t>
  </si>
  <si>
    <t>Large Thermo King Composter, 240 gal</t>
  </si>
  <si>
    <t>Thermo Wood Composter, 158 gal</t>
  </si>
  <si>
    <t>Thermo Wood Composter with Soil Fence, 158 gal</t>
  </si>
  <si>
    <t>Soil Fence for Large Thermo King Composter</t>
  </si>
  <si>
    <t>Soil Fence for Small Thermo King Composter</t>
  </si>
  <si>
    <t>Large Green Eco King Composter, 158 gal</t>
  </si>
  <si>
    <t>Small Black Eco King Composter, 105 gal</t>
  </si>
  <si>
    <t>Eco Master Composter, 79 gal</t>
  </si>
  <si>
    <t>Urban Balcony Raised Bed and Cover Combo</t>
  </si>
  <si>
    <t>813269019788</t>
  </si>
  <si>
    <t>Ergo Raised Bed</t>
  </si>
  <si>
    <t>Ergo Raised Bed Extension Set</t>
  </si>
  <si>
    <t>Ergo Quadro Small Raised Bed</t>
  </si>
  <si>
    <t>Ergo Quadro Medium Raised Bed</t>
  </si>
  <si>
    <t>Ergo Quadro Large Raised Bed</t>
  </si>
  <si>
    <t>Urban Balcony Raised Bed</t>
  </si>
  <si>
    <t>Urban Cloche Cover</t>
  </si>
  <si>
    <t>Compost Tumbler, 45 gal</t>
  </si>
  <si>
    <t>Composter, 115 gal</t>
  </si>
  <si>
    <t>Jumbo Compost Caddy</t>
  </si>
  <si>
    <t>Biodegradable Caddy Liners for Midi Compost Caddy 20pk</t>
  </si>
  <si>
    <t>Biodegradable Caddy Liners for Jumbo Compost Caddy 10pk</t>
  </si>
  <si>
    <t>Mini Compost Caddy</t>
  </si>
  <si>
    <t>Biodegradable Caddy Liners for Mini Compost Caddy 20pk</t>
  </si>
  <si>
    <t>Midi Compost Caddy</t>
  </si>
  <si>
    <t>Odor Filters for Compost Caddy 6pk</t>
  </si>
  <si>
    <t>10" Natural Square Wooden Plant Caddy</t>
  </si>
  <si>
    <t>11" Dark Wash Square Ribbed Wooden Plant Caddy</t>
  </si>
  <si>
    <t>11.4" Square Bamboo Plant Caddy</t>
  </si>
  <si>
    <t>11.4" Round Bamboo Plant Caddy</t>
  </si>
  <si>
    <t>4001073483642</t>
  </si>
  <si>
    <t>10" Natural Round Wooden Plant Caddy w/No-Show Casters</t>
  </si>
  <si>
    <t>10" Chestnut Round Wooden Plant Caddy w/No-Show Casters</t>
  </si>
  <si>
    <t>11.4" Black Round Rollo Decor Plant Caddy</t>
  </si>
  <si>
    <t>13" Black Clover Decor Plant Caddy</t>
  </si>
  <si>
    <t>13.75" Natural Round Wooden Pallet Plant Caddy</t>
  </si>
  <si>
    <t>15" Chestnut Square Pine Plant Caddy</t>
  </si>
  <si>
    <t>15" Gray Square Pine Plant Caddy</t>
  </si>
  <si>
    <t>11.4" Gray Square WPC Plant Caddy</t>
  </si>
  <si>
    <t>11.4" Gray Round WPC Plant Caddy</t>
  </si>
  <si>
    <t>11.4" Terra Cotta Square WPC Plant Caddy</t>
  </si>
  <si>
    <t>11.4" Taupe Square WPC Plant Caddy</t>
  </si>
  <si>
    <t>11.4" Terra Cotta Round WPC Plant Caddy</t>
  </si>
  <si>
    <t>11.4" Taupe Round WPC Plant Caddy</t>
  </si>
  <si>
    <t>15.4" Gray Square WPC Plant Caddy</t>
  </si>
  <si>
    <t>15.1" Gray Round WPC Plant Caddy</t>
  </si>
  <si>
    <t>15.4" Terra Cotta Square WPC Plant Caddy</t>
  </si>
  <si>
    <t>15.1" Terra Cotta Round WPC Plant Caddy</t>
  </si>
  <si>
    <t>15.1" Taupe Round WPC Plant Caddy</t>
  </si>
  <si>
    <t>20" Gray Round WPC Plant Caddy</t>
  </si>
  <si>
    <t>20" Terra Cotta Round WPC Plant Caddy</t>
  </si>
  <si>
    <t>20" Taupe Round WPC Plant Caddy</t>
  </si>
  <si>
    <t>4.7" to 7.8" Expandable Pot Feet</t>
  </si>
  <si>
    <t>11" to 16.1" Adjustable Metal Plant Caddy</t>
  </si>
  <si>
    <t>12.2" to 16.5" Adjustable Metal Plant Caddy</t>
  </si>
  <si>
    <t>11.4" Dark Wash Square Wooden Pallet Plant Caddy</t>
  </si>
  <si>
    <t>15" Gray Round Ribbed Plant Caddy</t>
  </si>
  <si>
    <t>11.4" Gray Round Ribbed Plant Caddy</t>
  </si>
  <si>
    <t>17.7" Beech Square Wooden Plant Caddy</t>
  </si>
  <si>
    <t>17.7" Beech Round Wooden Plant Caddy</t>
  </si>
  <si>
    <t>11.5" x 31" Gray Rectangle Wooden Plant Caddy</t>
  </si>
  <si>
    <t>13.4" Charcoal Round Stone Plant Caddy</t>
  </si>
  <si>
    <t>4001073483840</t>
  </si>
  <si>
    <t>11" Charcoal Round Swirl Stone Plant Caddy</t>
  </si>
  <si>
    <t>4001073727562</t>
  </si>
  <si>
    <t>11.4" Slate Gray Round Cast Iron Plant Caddy</t>
  </si>
  <si>
    <t>4001073431087</t>
  </si>
  <si>
    <t>11.4" Smoke Gray Round Cast Iron Plant Caddy</t>
  </si>
  <si>
    <t>15" Pewter Round Cast Iron Plant Caddy</t>
  </si>
  <si>
    <t>11.4" White Round Cast Iron Plant Caddy</t>
  </si>
  <si>
    <t>11.8" Chrome Round Wire Plant Caddy</t>
  </si>
  <si>
    <t>11.8" Black Round Wire Plant Caddy</t>
  </si>
  <si>
    <t>15" Black Round Steel Wire Plant Caddy</t>
  </si>
  <si>
    <t>11.8" Black Round Flower Steel Plant Caddy</t>
  </si>
  <si>
    <t>4001073430677</t>
  </si>
  <si>
    <t>11.8" Black Square Flower Steel Plant Caddy</t>
  </si>
  <si>
    <t>4001073430783</t>
  </si>
  <si>
    <t>22.8" Black Round MaxiGrip Plant Caddy</t>
  </si>
  <si>
    <t>15" Black Round MaxiGrip Plant Caddy</t>
  </si>
  <si>
    <t>15" Black Square MaxiGrip Plant Caddy</t>
  </si>
  <si>
    <t>11.4" Black Round MaxiGrip Plant Caddy</t>
  </si>
  <si>
    <t>18.5" Silver Square Diamond Plated Aluminum Plant Caddy</t>
  </si>
  <si>
    <t>13" Round Wire Plant Caddy Display Stand</t>
  </si>
  <si>
    <t>64-2811</t>
  </si>
  <si>
    <t>11.4" WPC Round Caddy Display</t>
  </si>
  <si>
    <t>813269014844</t>
  </si>
  <si>
    <t>15" Round Wire Plant Caddy Display Stand</t>
  </si>
  <si>
    <t>64-2821</t>
  </si>
  <si>
    <t>11.4" Metal Caddy Display</t>
  </si>
  <si>
    <t>813269014851</t>
  </si>
  <si>
    <t>12.25" Square Wire Plant Caddy Display Stand</t>
  </si>
  <si>
    <t>64-2831</t>
  </si>
  <si>
    <t>813269014868</t>
  </si>
  <si>
    <t>15.25" Square Wire Plant Caddy Display Stand</t>
  </si>
  <si>
    <t>64-2841</t>
  </si>
  <si>
    <t>15.4" WPC Square Caddy Display</t>
  </si>
  <si>
    <t>15" Silver Round Diamond Plated Aluminum Plant Caddy</t>
  </si>
  <si>
    <t>11.4" Silver Square Diamond Plated Aluminum Plant Caddy</t>
  </si>
  <si>
    <t>11.8" Silver Round Diamond Plated Aluminum Plant Caddy</t>
  </si>
  <si>
    <t>15" Black Round Aluminum Plant Caddy</t>
  </si>
  <si>
    <t>4001073727890</t>
  </si>
  <si>
    <t>11.8" Black Round Aluminum Plant Caddy</t>
  </si>
  <si>
    <t>4001073727784</t>
  </si>
  <si>
    <t>11.4" Black Square Aluminum Plant Caddy</t>
  </si>
  <si>
    <t>4001073727678</t>
  </si>
  <si>
    <t>15.7" Dark Square Pine Plant Caddy</t>
  </si>
  <si>
    <t>19" dia Black/Red Fiber Clay Birdbath Bowl</t>
  </si>
  <si>
    <t>19" dia White/Brown Fiber Clay Birdbath Bowl</t>
  </si>
  <si>
    <t>7.5" Hunter Green Fiber Clay Birdbath</t>
  </si>
  <si>
    <t>7.5" Charcoal Sand Fiber Clay Birdbath</t>
  </si>
  <si>
    <t>7.5" Cool Gray Fiber Clay Birdbath</t>
  </si>
  <si>
    <t>24" Azure Fiber Clay Birdbath</t>
  </si>
  <si>
    <t>19" dia Azure Fiber Clay Birdbath Bowl</t>
  </si>
  <si>
    <t>24" Cool Gray Fiber Clay Birdbath</t>
  </si>
  <si>
    <t>19" dia Cool Gray Fiber Clay Birdbath Bowl</t>
  </si>
  <si>
    <t>24" Terra Cotta Fiber Clay Birdbath</t>
  </si>
  <si>
    <t>19" dia Terra Cotta Fiber Clay Birdbath Bowl</t>
  </si>
  <si>
    <t>24" Kale Green Fiber Clay Birdbath</t>
  </si>
  <si>
    <t>19" dia Kale Green Fiber Clay Birdbath Bowl</t>
  </si>
  <si>
    <t>25" Antique Bronze Metal Birdbath Base</t>
  </si>
  <si>
    <t>25" Black Metal Birdbath Base</t>
  </si>
  <si>
    <t>19" dia Bright Green Fiber Clay Birdbath Bowl</t>
  </si>
  <si>
    <t>Mixed Case Fiber Clay Birdbath Bowls</t>
  </si>
  <si>
    <t>24" Antique Brown Fiber Clay Birdbath</t>
  </si>
  <si>
    <t>19" dia Antique Brown Fiber Clay Birdbath Bowl</t>
  </si>
  <si>
    <t>24" Charcoal Sand Fiber Clay Birdbath</t>
  </si>
  <si>
    <t>19" dia Charcoal Sand Fiber Clay Birdbath Bowl</t>
  </si>
  <si>
    <t>24" Red/Charcoal Fiber Clay Birdbath</t>
  </si>
  <si>
    <t>19" dia Red/Charcoal Fiber Clay Birdbath Bowl</t>
  </si>
  <si>
    <t>24" Hunter Green Fiber Clay Birdbath</t>
  </si>
  <si>
    <t>19" dia Hunter Green Fiber Clay Birdbath Bowl</t>
  </si>
  <si>
    <t>Fiber Clay Birdbath Classic Display</t>
  </si>
  <si>
    <t>Fiber Clay Birdbath Classic Display Product Only</t>
  </si>
  <si>
    <t>16.75" Plastic Handle for Carts</t>
  </si>
  <si>
    <t>13.75" Plastic Handle for Carts</t>
  </si>
  <si>
    <t>Replacement Handle with Brake for Nursery Cart</t>
  </si>
  <si>
    <t>Replacement Handle for Nursery Cart</t>
  </si>
  <si>
    <t>8" Flat-Proof Rubber Tire with 3" hub</t>
  </si>
  <si>
    <t>8" Foam Tire with 3.25" hub</t>
  </si>
  <si>
    <t>Plastic Plate for Baby Seat</t>
  </si>
  <si>
    <t>Basket for Nursery Cart</t>
  </si>
  <si>
    <t>10" Foam Tire with 4" hub</t>
  </si>
  <si>
    <t>Swivel Yoke for 6" Wheels with hardware</t>
  </si>
  <si>
    <t>Fixed Yoke for 6" Wheels with hardware</t>
  </si>
  <si>
    <t>Swivel Yoke for 10" Wheels with hardware</t>
  </si>
  <si>
    <t>Fixed Yoke for 10" Wheels with hardware</t>
  </si>
  <si>
    <t>Swivel Yoke for 8" Wheels with hardware</t>
  </si>
  <si>
    <t>Fixed Yoke for 8" Wheels with hardware</t>
  </si>
  <si>
    <t>6" Flat-Proof Rubber Tire with 2.25" hub</t>
  </si>
  <si>
    <t>Shelf for Nursery Cart</t>
  </si>
  <si>
    <t>772911352225</t>
  </si>
  <si>
    <t>Standard Frame Cart with 8" Flat Proof Wheels</t>
  </si>
  <si>
    <t>Standard Frame Cart with 8" Foam Wheels</t>
  </si>
  <si>
    <t>Large Frame Short Upper Shelf Cart with 6" Flat Proof Wheels</t>
  </si>
  <si>
    <t>Large Frame Short Upper Shelf Cart with 8" Flat Proof Wheels</t>
  </si>
  <si>
    <t>Large Frame Short Upper Shelf Cart with 8" Foam Wheels</t>
  </si>
  <si>
    <t>Large Frame Short Upper Shelf Cart with 10" Foam Wheels</t>
  </si>
  <si>
    <t>Large Frame Long Upper Shelf Cart with 8" Flat Proof Wheels</t>
  </si>
  <si>
    <t>Large Frame Long Upper Shelf Cart with 10" Foam Wheels</t>
  </si>
  <si>
    <t>Large Frame Long Upper Shelf Cart with 8" Foam Wheels</t>
  </si>
  <si>
    <t>Brake Short Upper Shelf Cart with 8" Flat Proof Wheels</t>
  </si>
  <si>
    <t>Large Frame Long Upper Shelf Cart with 6" Flat Proof Wheels</t>
  </si>
  <si>
    <t>Brake Long Upper Shelf Cart with 8" Flat Proof Wheels</t>
  </si>
  <si>
    <t>Front Yoke/No Wheel Replacement for 35283 All Terrain Cart</t>
  </si>
  <si>
    <t>Rear Wheel for 35283 All Terrain Cart</t>
  </si>
  <si>
    <t>Front Wheel for 35283 All Terrain Cart</t>
  </si>
  <si>
    <t>Rear Yoke/No Wheel Replacement for 35283 All Terrain Cart</t>
  </si>
  <si>
    <t>3 Shelf Cart with 6" Flat Proof Wheels</t>
  </si>
  <si>
    <t>3 Shelf Cart with 8" Flat Proof Wheels</t>
  </si>
  <si>
    <t>3 Shelf Cart with 8" Foam Wheels</t>
  </si>
  <si>
    <t>Nursery Cart with 8" Flat Proof Wheels</t>
  </si>
  <si>
    <t>Nursery Cart with Brakes with 8" Flat Proof Wheels</t>
  </si>
  <si>
    <t>3 Shelf Cart with 10" Foam Wheels</t>
  </si>
  <si>
    <t>Nursery Cart with 8" Foam Wheels</t>
  </si>
  <si>
    <t>Nursery Cart with 10" Foam Wheels</t>
  </si>
  <si>
    <t>Nursery Cart with Brakes with 8" Foam Wheels</t>
  </si>
  <si>
    <t>Nursery Cart with Brakes with 10" Foam Wheels</t>
  </si>
  <si>
    <t>All Terrain Push Cart</t>
  </si>
  <si>
    <t>Seat Belt for Carts (child safety restraint)</t>
  </si>
  <si>
    <t>Trunk Liner Personalized</t>
  </si>
  <si>
    <t>Trunk Liner Thank You 1000 Sheets</t>
  </si>
  <si>
    <t>Trunk Liner Thank You Bio</t>
  </si>
  <si>
    <t>Trunk Liner Person Bio</t>
  </si>
  <si>
    <t>Trunk Liner Plain</t>
  </si>
  <si>
    <t>Brown Paper Thank You Liner</t>
  </si>
  <si>
    <t>Paper Liner Display Stand &amp; Cutter</t>
  </si>
  <si>
    <t>White Polyethylene Tube Roll</t>
  </si>
  <si>
    <t>Single 6" Hook for Black Pegboard Display</t>
  </si>
  <si>
    <t>Single 8" Hook for Black Pegboard Display</t>
  </si>
  <si>
    <t>DeWit Sign for Black Half Display</t>
  </si>
  <si>
    <t>Wagner Sign for Black Half Display</t>
  </si>
  <si>
    <t>1027W DeWit Top Selling Starter Display</t>
  </si>
  <si>
    <t>1027W DeWit Top Selling Starter Display Product Only</t>
  </si>
  <si>
    <t>1055 DeWit Countertop Display</t>
  </si>
  <si>
    <t>1055 DeWit Counter Top Display Product Only</t>
  </si>
  <si>
    <t>57" Metal  Garden Stake Display - Stand Only</t>
  </si>
  <si>
    <t>1112W DeWit Top Seller Adder Display</t>
  </si>
  <si>
    <t>1127W DeWit Specialty Tool Display</t>
  </si>
  <si>
    <t>1127W DeWit Specialty Tool Display Product Only</t>
  </si>
  <si>
    <t>1162W DeWit Junior Kids Tool Display Product Only</t>
  </si>
  <si>
    <t>Black Metal Display - Half</t>
  </si>
  <si>
    <t>Brown Paper Liner Personalized</t>
  </si>
  <si>
    <t>Pull Handle for Large Frame and 3-Shelf Carts</t>
  </si>
  <si>
    <t>5.5" Silver Ceramic Magic Stars Pot</t>
  </si>
  <si>
    <t>5.5" Gold Ceramic Magic Stars Pot</t>
  </si>
  <si>
    <t>5.5" Floral Light Gray Ceramic Dallas Botanic Pot</t>
  </si>
  <si>
    <t>5.5" Floral Anthracite Ceramic Dallas Botanic Pot</t>
  </si>
  <si>
    <t>5.5" Floral Green Ceramic Dallas Botanic Pot</t>
  </si>
  <si>
    <t>*5.5" No Place Like Home Ceramic Dallas Home Pot</t>
  </si>
  <si>
    <t>*5.5" Wood Optics Home Ceramic Dallas Home Pot</t>
  </si>
  <si>
    <t>*5.5" Home Sweet Home Ceramic Dallas Home Pot</t>
  </si>
  <si>
    <t>*5.5" My Home Ceramic Dallas Home Pot</t>
  </si>
  <si>
    <t>5.1" Red Star Ceramic Dallas Christmas Pot</t>
  </si>
  <si>
    <t>5.1" Merry Christmas Ceramic Dallas Christmas Pot</t>
  </si>
  <si>
    <t>5.5" Green Edging Ceramic Basel Christmas Pot</t>
  </si>
  <si>
    <t>5.5" Red Edging Ceramic Basel Christmas Pot</t>
  </si>
  <si>
    <t>3-150321</t>
  </si>
  <si>
    <t>5.9" Shiny Silver Ceramic Kyoto Pot</t>
  </si>
  <si>
    <t>3-158215</t>
  </si>
  <si>
    <t>5.9" Shiny Bordeaux Ceramic Kyoto Pot</t>
  </si>
  <si>
    <t>6.3" White Ceramic Bergamo Christmas Pot</t>
  </si>
  <si>
    <t>6.3" Red Ceramic Bergamo Christmas Pot</t>
  </si>
  <si>
    <t>5.1" Silver Ceramic Basel Glamour Pot</t>
  </si>
  <si>
    <t>5.1" Pearl Gold Ceramic Baku Glamour Pot</t>
  </si>
  <si>
    <t>3-BOSTON</t>
  </si>
  <si>
    <t>6.3" White, 5.5" Silver, 5.1" Anthracite 3 Piece Set of Ceramic Boston Pots</t>
  </si>
  <si>
    <t>63" Brown Metal Display for SK Pots</t>
  </si>
  <si>
    <t>Cut Case for Display LP3000</t>
  </si>
  <si>
    <t>*10" Pneumatic Tire w/tube, 4" hub</t>
  </si>
  <si>
    <t>*8" Pneumatic Tire w/tube, 4" hub</t>
  </si>
  <si>
    <t>Bearing for 8" Foam / Flat-Proof Wheels</t>
  </si>
  <si>
    <t>DeWit Hoe - 3 Tine Canterbury Eye</t>
  </si>
  <si>
    <t>DeWit Hoe - 3 Tine Canterbury Eye Long Handle</t>
  </si>
  <si>
    <t>31-0934H</t>
  </si>
  <si>
    <t>HEAD FOR CHELSEA BULBHOES</t>
  </si>
  <si>
    <t>31-0935</t>
  </si>
  <si>
    <t>DeWit Hoe - Chelsea Eye Long Handle</t>
  </si>
  <si>
    <t>31-0936</t>
  </si>
  <si>
    <t>DeWit Rake - 5 Tine Eye</t>
  </si>
  <si>
    <t>31-0938</t>
  </si>
  <si>
    <t>DeWit Hoe - 2 Tine Cultivator Long Handle</t>
  </si>
  <si>
    <t>31-0939</t>
  </si>
  <si>
    <t>DeWit Hoe - Heart Shaped Double Long Handle</t>
  </si>
  <si>
    <t>DeWit Trowel - Garden Fantastic Four</t>
  </si>
  <si>
    <t>DeWit Fork - Garden Fantastic Four</t>
  </si>
  <si>
    <t>DeWit Claw - Garden Fantastic Four</t>
  </si>
  <si>
    <t>DeWit Weeder - Garden Fantastic Four</t>
  </si>
  <si>
    <t>Junior Pointed Spade w/ T-Handle</t>
  </si>
  <si>
    <t>DeWit Set - Petite Tool</t>
  </si>
  <si>
    <t>DeWit Gift Set - Starter Intro to Gardening</t>
  </si>
  <si>
    <t>DeWit Set - Weeding</t>
  </si>
  <si>
    <t>DeWit Set - Bulb Gardening</t>
  </si>
  <si>
    <t>DeWit Gift Set  -  Repotting/Transplanting</t>
  </si>
  <si>
    <t>DeWit Set - Patio</t>
  </si>
  <si>
    <t>31-3936H</t>
  </si>
  <si>
    <t>Head for Boskoop Push Hoe</t>
  </si>
  <si>
    <t>31-5102</t>
  </si>
  <si>
    <t>DeWit Fork - 4 Prong Garden / Potato</t>
  </si>
  <si>
    <t>DeWit Lawn Edger - Steel Head</t>
  </si>
  <si>
    <t>Metal Countertop Display</t>
  </si>
  <si>
    <t>3 Tier Spinner Display</t>
  </si>
  <si>
    <t>34-14003 Peacock Vegetable Stakes Display</t>
  </si>
  <si>
    <t>34-14003D Peacock Vegetable Stakes Display Only (Empty)</t>
  </si>
  <si>
    <t>34-9001 Peacock Classic Support Stakes &amp; Couplers Display</t>
  </si>
  <si>
    <t>34-9001D Peacock Classic Support Stakes &amp; Couplers Display Only (Empty)</t>
  </si>
  <si>
    <t>34-9009 Peacock Classic Rings, Grids &amp; Borders Display</t>
  </si>
  <si>
    <t>34-9009-3 Peacock Scalloped Rings, Grids &amp; Borders Display Only (Empty)</t>
  </si>
  <si>
    <t>34-9009 Peacock Classic Rings, Grids &amp; Borders Display Only (Empty)</t>
  </si>
  <si>
    <t>*Standard Frame Cart with 8" Pneumatic Wheels</t>
  </si>
  <si>
    <t>*Large Frame Short Upper Shelf Cart with 10" Pneumatic Wheels</t>
  </si>
  <si>
    <t>*Large Frame Short Upper Shelf Cart with 8" Pneumatic Wheels</t>
  </si>
  <si>
    <t>*Large Frame Long Upper Shelf Cart with 8" Pneumatic Wheels</t>
  </si>
  <si>
    <t>*Large Frame Long Upper Shelf Cart with 10" Pneumatic Wheels</t>
  </si>
  <si>
    <t>Wheel Guide for 3 Shelf Cart, Brake Cart and Large Frame Cart</t>
  </si>
  <si>
    <t>*3 Shelf Cart with 8" Pnuematic Wheels</t>
  </si>
  <si>
    <t>*3 Shelf Cart with 10" Pnuematic Wheels</t>
  </si>
  <si>
    <t>*Nursery Cart with 10" Pneumatic Wheels</t>
  </si>
  <si>
    <t>*Nursery Cart with Brakes with 10" Pneumatic Wheels</t>
  </si>
  <si>
    <t>Bearing for All Terrain Front Swivel and Wheel</t>
  </si>
  <si>
    <t>Baby Seat Basket for Large Frame Cart</t>
  </si>
  <si>
    <t>1.2 gal Blue Metal Watering Can/Memory Foam Kneel Cushion</t>
  </si>
  <si>
    <t>1.2 gal Green Metal Watering Can/Memory Foam Kneel Cushion</t>
  </si>
  <si>
    <t>1.2 gal Orange Metal Watering Can/Memory Foam Kneel Cushion</t>
  </si>
  <si>
    <t>1.2 gal Red Metal Watering Can/Memory Foam Kneel Cushion</t>
  </si>
  <si>
    <t>1.2 gal Violet Metal Watering Can/Memory Foam Kneel Cushion</t>
  </si>
  <si>
    <t>1.2 gal Yellow Metal Watering Can/Memory Foam Kneel Cushion</t>
  </si>
  <si>
    <t>2.1 gal Blue Metal Watering Can/Memory Foam Kneel Cushion</t>
  </si>
  <si>
    <t>2.1 gal Green Metal Watering Can/Memory Foam Kneel Cushion</t>
  </si>
  <si>
    <t>2.1 gal Orange Metal Watering Can/Memory Foam Kneel Cushion</t>
  </si>
  <si>
    <t>2.1 gal Red Metal Watering Can/Memory Foam Kneel Cushion</t>
  </si>
  <si>
    <t>2.1 gal Violet Metal Watering Can/Memory Foam Kneel Cushion</t>
  </si>
  <si>
    <t>2.1 gal Yellow Metal Watering Can/Memory Foam Kneel Cushion</t>
  </si>
  <si>
    <t>28" Black/Red Fiber Clay Birdbath on Black Metal Base</t>
  </si>
  <si>
    <t>28" White/Brown Fiber Clay Birdbath on Antique Bronze Metal Base</t>
  </si>
  <si>
    <t>7.5" Azure Fiber Clay Birdbath</t>
  </si>
  <si>
    <t>28" Azure Fiber Clay Birdbath on Black Metal Base</t>
  </si>
  <si>
    <t>28" Cool Gray Fiber Clay Birdbath on Black Metal Base</t>
  </si>
  <si>
    <t>28" Terra Cotta Fiber Clay Birdbath on Antique Bronze Metal Base</t>
  </si>
  <si>
    <t>28" Kale Green Fiber Clay Birdbath on Antique Bronze Metal Base</t>
  </si>
  <si>
    <t>4-8172B</t>
  </si>
  <si>
    <t>28" Antique Brown Fiber Clay Birdbath on Antique Bronze Metal Base</t>
  </si>
  <si>
    <t>28" Antique Brown Fiber Clay Birdbath on Black Metal Base</t>
  </si>
  <si>
    <t>28" Charcoal Sand Fiber Clay Birdbath on Black Metal Base</t>
  </si>
  <si>
    <t>28" Red/Charcoal Fiber Clay Birdbath on Black Metal Base</t>
  </si>
  <si>
    <t>28" Hunter Green Fiber Clay Birdbath on Black Metal Base</t>
  </si>
  <si>
    <t>Fiber Clay Bird Bath Display Sign</t>
  </si>
  <si>
    <t>45-1854B</t>
  </si>
  <si>
    <t>Bearing for Greenhouse Wagon Wheel</t>
  </si>
  <si>
    <t>Potato/Tomato Patio Planter 3pk</t>
  </si>
  <si>
    <t>*Tomato Patio Planter 3pk</t>
  </si>
  <si>
    <t>50-1400 Haxnicks Bamboo Display</t>
  </si>
  <si>
    <t>50-1400 Haxnicks Bamboo Display Product Only</t>
  </si>
  <si>
    <t>*5" Green Bamboo Pot 5pk</t>
  </si>
  <si>
    <t>*5" Green Bamboo Saucer 5pk</t>
  </si>
  <si>
    <t>*Coir Pith 650G Block - Omri Premium Mix</t>
  </si>
  <si>
    <t>*Deep Premium Fabric Planters 2pk</t>
  </si>
  <si>
    <t>*Medium Premium Fabric Planters  2pk</t>
  </si>
  <si>
    <t>*Shallow Premium Fabric Planters  2pk</t>
  </si>
  <si>
    <t>Rosehead for 1.3 gal PVC Watering Cans</t>
  </si>
  <si>
    <t>Rosehead for 2.7 gal and 3.5 gal PVC Watering Cans</t>
  </si>
  <si>
    <t>*69 gal Deluxe Black Tip Bag</t>
  </si>
  <si>
    <t>*51 gal Deluxe Black Tip Bag</t>
  </si>
  <si>
    <t>Black Display Stand for Bird Baths</t>
  </si>
  <si>
    <t>*11.8" Gray Square Wooden Plant Caddy w/No-Show Casters</t>
  </si>
  <si>
    <t>*11.4" Gray Square Wooden Tray Plant Caddy w/No-Show Casters</t>
  </si>
  <si>
    <t>10" Natural Birch Round Wooden Plant Caddy</t>
  </si>
  <si>
    <t>*13.8" Gray Square Wooden Frame Plant Caddy</t>
  </si>
  <si>
    <t>*15" Natural Square Pine Plant Caddy</t>
  </si>
  <si>
    <t>*10" Silver Square Poplar Plant Caddy</t>
  </si>
  <si>
    <t>*10" Gold Square Poplar Plant Caddy</t>
  </si>
  <si>
    <t>*ROUND15" DIA MAXIGRIP PLANT CADDY</t>
  </si>
  <si>
    <t>*24" Black Transport Helper w/36" Handle</t>
  </si>
  <si>
    <t>*SQUARE 15" MAXIGRIP PLANT CADDY</t>
  </si>
  <si>
    <t>15" Aluminum Round Caddy Display</t>
  </si>
  <si>
    <t>64-9999</t>
  </si>
  <si>
    <t>FILM FACE BOARD FOR DISPLAY PALLET</t>
  </si>
  <si>
    <t>Plant Caddy Display Sign</t>
  </si>
  <si>
    <t>*Little Pals Green Hand Fork</t>
  </si>
  <si>
    <t>*Little Pals PYO Wellies Pink W/ Green Trim Size 9.5</t>
  </si>
  <si>
    <t>*Little Pals PYO Wellies Pink W/ Green Trim Size 11.5</t>
  </si>
  <si>
    <t>*Little Pals PYO Wellies Green W/ Blue Trim Size 9.5</t>
  </si>
  <si>
    <t>*Little Pals PYO Wellies Green W/ Blue Trim Size 11.5</t>
  </si>
  <si>
    <t>Mixed Case Memory Foam Kneeling Cushions</t>
  </si>
  <si>
    <t>Mixed Case Memory Foam Knee Pads</t>
  </si>
  <si>
    <t>Kneeling Pad Display Sign</t>
  </si>
  <si>
    <t>Lid for Compost Tumbler</t>
  </si>
  <si>
    <t>*Composter, 89 gal</t>
  </si>
  <si>
    <t>D10HEAD</t>
  </si>
  <si>
    <t>HEAD FOR HALF MOON HOE</t>
  </si>
  <si>
    <t>D15</t>
  </si>
  <si>
    <t>HALF MOON HOE 9.5" BLADE</t>
  </si>
  <si>
    <t>D15HEAD</t>
  </si>
  <si>
    <t>HEAD FOR 9" HALF MOON HOE</t>
  </si>
  <si>
    <t>D20HANDL</t>
  </si>
  <si>
    <t>HANDLE FOR DIAMOND HOE</t>
  </si>
  <si>
    <t>D20HEAD</t>
  </si>
  <si>
    <t>DIAMOND HOE HEAD ONLY</t>
  </si>
  <si>
    <t>DWT HNDL</t>
  </si>
  <si>
    <t>Handle for D10 and G30</t>
  </si>
  <si>
    <t>E50</t>
  </si>
  <si>
    <t>RAISED BED BUILDER</t>
  </si>
  <si>
    <t>E50HEAD</t>
  </si>
  <si>
    <t>HEAD FOR RAISED BED BLDR</t>
  </si>
  <si>
    <t>G30HEAD</t>
  </si>
  <si>
    <t>*HEAD FOR SEEDING RAKE      CS2</t>
  </si>
  <si>
    <t>14.5" Green Compost Caddy w/Replacement Filters and Biodegradable Bags</t>
  </si>
  <si>
    <t>6.5" Green Compost Caddy w/Replacement Filters and Biodegradable Bags</t>
  </si>
  <si>
    <t>GP138-SO</t>
  </si>
  <si>
    <t>SMALL HIGH DOME PROPAGATOR COVER - SPECIAL ORDER</t>
  </si>
  <si>
    <t>GP18B-SO</t>
  </si>
  <si>
    <t>SMALL BLACK SEED TRAY WITH HOLES - SPECIAL ORDER</t>
  </si>
  <si>
    <t>GP481B</t>
  </si>
  <si>
    <t>24.5" Black Tidy Tray with Stainless Steel Trowel and Fork</t>
  </si>
  <si>
    <t>24.5" Green Tidy Tray with Transplant Trowel and Scoop</t>
  </si>
  <si>
    <t>*Black Titan Garden Tray</t>
  </si>
  <si>
    <t>8.5" Green Compost Caddy w/Replacement Filters and Biodegradable Bags</t>
  </si>
  <si>
    <t>KC1000 Kneeling Cushion Display</t>
  </si>
  <si>
    <t>KC1000 Kneeling Cushion Display Product Only</t>
  </si>
  <si>
    <t>LP3000 Little Pals Kids Display Product Only</t>
  </si>
  <si>
    <t>MODULE9009-1</t>
  </si>
  <si>
    <t>PGS9009-1 DISPLAY ONLY</t>
  </si>
  <si>
    <t>PC1000 WPC Outdoor Plant Caddy Display</t>
  </si>
  <si>
    <t>PC1000 WPC Outdoor Plant Caddy Display Product Only</t>
  </si>
  <si>
    <t>PC2000 Small WPC Plant Caddy Display</t>
  </si>
  <si>
    <t>PC2000 Small WPC Plant Caddy Display Product Only</t>
  </si>
  <si>
    <t>PC3000 Wooden Indoor Plant Caddy Display</t>
  </si>
  <si>
    <t>PC3000 Wooden Indoor Plant Caddy Display Product Only</t>
  </si>
  <si>
    <t>PC4000 Indoor Plant Caddy Display</t>
  </si>
  <si>
    <t>PC4000 Indoor Plant Caddy Display Product Only</t>
  </si>
  <si>
    <t>PC5000 Indoor/Outdoor Plant Caddy Display</t>
  </si>
  <si>
    <t>PC5000 Indoor/Outdoor Plant Caddy Display Product Only</t>
  </si>
  <si>
    <t>Container Mini Plant Supports Display</t>
  </si>
  <si>
    <t>PGS8000-1 Peacock Scalloped Plant Cradles Display Only (Empty)</t>
  </si>
  <si>
    <t>PGS8000-1K Peacock Scalloped Plant Cradles Display</t>
  </si>
  <si>
    <t>PGS8000-1K Peacock Scalloped Plant Cradles Display Product Only</t>
  </si>
  <si>
    <t>PGS8000-2K Peacock 1/2 Circle Plant Cradles Display</t>
  </si>
  <si>
    <t>PGS8000-2K Peacock 1/2 Circle Plant Cradles Display Product Only</t>
  </si>
  <si>
    <t>PGS9009-1 Peacock Classic Stake &amp; Scalloped Ring/Grid Display</t>
  </si>
  <si>
    <t>PGS9009-1 Peacock Classic Stake &amp; Scalloped Ring/Grid Display Only (Empty)</t>
  </si>
  <si>
    <t>PGS9009-1 Peacock Classic Stake &amp; Scalloped Ring/Grid Display Product Only</t>
  </si>
  <si>
    <t>PGS9009-3 Peacock Scalloped Ring/Grid and Border Display</t>
  </si>
  <si>
    <t>PGS9009-3 Peacock Scalloped Ring/Grid and Border Display Product Only</t>
  </si>
  <si>
    <t>PGS9096 Peacock Classic Best Seller Display</t>
  </si>
  <si>
    <t>PGS9096 Peacock Classic Best Seller Display Only (Empty)</t>
  </si>
  <si>
    <t>PGS9096 Peacock Classic Best Seller Display Product Only</t>
  </si>
  <si>
    <t>RP401DK Kid's Tool Starter Set Display Product Only</t>
  </si>
  <si>
    <t>Kid's Display Cart 2 Wheels (Empty)</t>
  </si>
  <si>
    <t>SK1000 Home Collection Ceramic Pottery Display</t>
  </si>
  <si>
    <t>SK1000 Home Collection Ceramic Pottery Display Product Only</t>
  </si>
  <si>
    <t>SK2000 Natural Collection Ceramic Pottery Display</t>
  </si>
  <si>
    <t>SK2000 Natural Collection Ceramic Pottery Display Product Only</t>
  </si>
  <si>
    <t>SK3000 Fashion Collection Ceramic Pottery Display</t>
  </si>
  <si>
    <t>SK3000 Fashion Collection Ceramic Pottery Display Product Only</t>
  </si>
  <si>
    <t>SK4000 Winter Collection Ceramic Pottery Display</t>
  </si>
  <si>
    <t>SK4000 Winter Collection Ceramic Pottery Display Product Only</t>
  </si>
  <si>
    <t>SK5000 Allure Collection Ceramic Pottery Display</t>
  </si>
  <si>
    <t>SK5000 Allure Collection Ceramic Pottery Display Product Only</t>
  </si>
  <si>
    <t>SK6000 Chic Pottery Display</t>
  </si>
  <si>
    <t>SK6000 Chic Pottery Display Product Only</t>
  </si>
  <si>
    <t>T2000</t>
  </si>
  <si>
    <t>ROUNDEYE HOE HANDLE 16"</t>
  </si>
  <si>
    <t>T2001</t>
  </si>
  <si>
    <t>ROUNDEYE HOE HANDLE 51.2"</t>
  </si>
  <si>
    <t>23"W x 17"H Green Kneeler Seat with Trake</t>
  </si>
  <si>
    <t>2023 Sugg Retail</t>
  </si>
  <si>
    <t>2023 Dealer Price Each</t>
  </si>
  <si>
    <t>2023 Dealer Case Each Price</t>
  </si>
  <si>
    <t>1112W DeWit Top Seller Adder Display Product Only</t>
  </si>
  <si>
    <t>34-14003 Peacock Vegetable Stakes Display Product Only</t>
  </si>
  <si>
    <t>34-9001 Peacock Classic Support Stakes &amp; Couplers Display Product Only</t>
  </si>
  <si>
    <t>34-9009 Peacock Classic Rings, Grids &amp; Borders Display Product Only</t>
  </si>
  <si>
    <t>Container Mini Plant Supports Display Product Only</t>
  </si>
  <si>
    <t>3-082511</t>
  </si>
  <si>
    <t>3-082512</t>
  </si>
  <si>
    <t>3-088024</t>
  </si>
  <si>
    <t>3-088025</t>
  </si>
  <si>
    <t>3-088023</t>
  </si>
  <si>
    <t>3-132511</t>
  </si>
  <si>
    <t>3-132512</t>
  </si>
  <si>
    <t>3-120050</t>
  </si>
  <si>
    <t>3-122512</t>
  </si>
  <si>
    <t>3-122511</t>
  </si>
  <si>
    <t>3-130847</t>
  </si>
  <si>
    <t>3-005013</t>
  </si>
  <si>
    <t xml:space="preserve">5.1" White Ceramic Basel Full Color Pot                                                              </t>
  </si>
  <si>
    <t>3-005015</t>
  </si>
  <si>
    <t xml:space="preserve">5.9" Shiny White Ceramic Kyoto Pot                                                                   </t>
  </si>
  <si>
    <t>3-020713</t>
  </si>
  <si>
    <t xml:space="preserve">5.1" Anthracite Ceramic Boston Pot                                                                   </t>
  </si>
  <si>
    <t>3-080050</t>
  </si>
  <si>
    <t xml:space="preserve">3.1" White Ceramic Las Vegas Pot                                                                     </t>
  </si>
  <si>
    <t>3-081582</t>
  </si>
  <si>
    <t xml:space="preserve">3.1" Red Ceramic Las Vegas Pot                                                                       </t>
  </si>
  <si>
    <t>3-082281</t>
  </si>
  <si>
    <t xml:space="preserve">3.1" Anthracite Ceramic Las Vegas Pot                                                                </t>
  </si>
  <si>
    <t xml:space="preserve">3.1" Blue-Gray Ceramic Laos Pot                                                                      </t>
  </si>
  <si>
    <t xml:space="preserve">3.1" Warm-Gray Ceramic Laos Pot                                                                      </t>
  </si>
  <si>
    <t>3-084713</t>
  </si>
  <si>
    <t xml:space="preserve">5.1" White Ceramic Boston Pot                                                                        </t>
  </si>
  <si>
    <t xml:space="preserve">3.1" Mosaic Turquoise Ceramic Livorno Pot                                                            </t>
  </si>
  <si>
    <t xml:space="preserve">3.1" Mosaic Blue-Gray Ceramic Livorno Pot                                                            </t>
  </si>
  <si>
    <t xml:space="preserve">3.1" Mosaic Amber Ceramic Livorno Pot                                                                </t>
  </si>
  <si>
    <t>3-088071</t>
  </si>
  <si>
    <t xml:space="preserve">3.1" Colibri Ceramic Vintage Animals Pot                                                             </t>
  </si>
  <si>
    <t>3-088072</t>
  </si>
  <si>
    <t xml:space="preserve">3.1" Papillon Ceramic Vintage Animals Pot                                                            </t>
  </si>
  <si>
    <t>3-088073</t>
  </si>
  <si>
    <t xml:space="preserve">3.1" Libellule Ceramic Vintage Animals Pot                                                           </t>
  </si>
  <si>
    <t>3-088074</t>
  </si>
  <si>
    <t xml:space="preserve">3.1" Mesange Ceramic Vintage Animals Pot                                                             </t>
  </si>
  <si>
    <t>3-108075</t>
  </si>
  <si>
    <t xml:space="preserve">3.9" Botanical Garden Ceramic Vintage Garden Pot                                                     </t>
  </si>
  <si>
    <t>3-108077</t>
  </si>
  <si>
    <t xml:space="preserve">3.9" Love Flowers Ceramic Vintage Garden Pot                                                         </t>
  </si>
  <si>
    <t xml:space="preserve">4.7" White Ceramic Delphi Pot                                                                        </t>
  </si>
  <si>
    <t>3-122363</t>
  </si>
  <si>
    <t xml:space="preserve">4.7" Wood Optics Gray Ceramic Alberta Fashion Pot                                                    </t>
  </si>
  <si>
    <t>3-122365</t>
  </si>
  <si>
    <t xml:space="preserve">4.7" Wood Optics Brown Ceramic Alberta Fashion Pot                                                   </t>
  </si>
  <si>
    <t xml:space="preserve">4.7" Blue-Gray Ceramic Delphi Pot                                                                    </t>
  </si>
  <si>
    <t xml:space="preserve">4.7" Warm-Gray Ceramic Delphi Pot                                                                    </t>
  </si>
  <si>
    <t>3-130207</t>
  </si>
  <si>
    <t xml:space="preserve">5.1" Anthracite Ceramic Dallas Esprit Pot                                                            </t>
  </si>
  <si>
    <t xml:space="preserve">5.1" White Ceramic Dallas Esprit Pot                                                                 </t>
  </si>
  <si>
    <t>3-131582</t>
  </si>
  <si>
    <t xml:space="preserve">5.1" Red Ceramic Basel Full Color Pot                                                                </t>
  </si>
  <si>
    <t>3-131851</t>
  </si>
  <si>
    <t xml:space="preserve">5.1" Light Gray Ceramic Basel Fashion Pot                                                            </t>
  </si>
  <si>
    <t>3-131857</t>
  </si>
  <si>
    <t xml:space="preserve">5.1" Gray Beige Metallic Ceramic Baku Glamour Pot                                                    </t>
  </si>
  <si>
    <t>3-131874</t>
  </si>
  <si>
    <t xml:space="preserve">5.1" Shiny Silver Ceramic Boston Metallic Pot                                                        </t>
  </si>
  <si>
    <t>3-131910</t>
  </si>
  <si>
    <t xml:space="preserve">5.1" Silver Ceramic Bergamo Glamour Pot                                                              </t>
  </si>
  <si>
    <t>3-131943</t>
  </si>
  <si>
    <t xml:space="preserve">5.1" Black Ceramic Basel Fashion Pot                                                                 </t>
  </si>
  <si>
    <t>3-132071</t>
  </si>
  <si>
    <t xml:space="preserve">5.1" Gold Ceramic Bergamo Glamour Pot                                                                </t>
  </si>
  <si>
    <t>3-132148</t>
  </si>
  <si>
    <t xml:space="preserve">*5.1" Taupe Ceramic Dallas Style Pot                                                                 </t>
  </si>
  <si>
    <t>3-132202</t>
  </si>
  <si>
    <t xml:space="preserve">5.1" Crème Rose Ceramic Baku Pearl Pot                                                               </t>
  </si>
  <si>
    <t>3-132203</t>
  </si>
  <si>
    <t xml:space="preserve">5.1" Gray Beige Ceramic Baku Pearl Pot                                                               </t>
  </si>
  <si>
    <t>3-132204</t>
  </si>
  <si>
    <t xml:space="preserve">5.1" Celadon Green Ceramic Baku Pearl Pot                                                            </t>
  </si>
  <si>
    <t>3-132399</t>
  </si>
  <si>
    <t xml:space="preserve">*5.1" Light Gray Ceramic Barletta Pot                                                                </t>
  </si>
  <si>
    <t xml:space="preserve">5.1" Blue-Gray Ceramic Singapur Pot                                                                  </t>
  </si>
  <si>
    <t xml:space="preserve">5.1" Warm-Gray Ceramic Singapur Pot                                                                  </t>
  </si>
  <si>
    <t>3-132602</t>
  </si>
  <si>
    <t xml:space="preserve">5.1" Gold Ceramic Basel Glamour Pot                                                                  </t>
  </si>
  <si>
    <t>3-132605</t>
  </si>
  <si>
    <t xml:space="preserve">5.1" Light Gray Ceramic Bergamo Pot                                                                  </t>
  </si>
  <si>
    <t>3-132608</t>
  </si>
  <si>
    <t xml:space="preserve">5.1" Mint Green Ceramic Bergamo Pot                                                                  </t>
  </si>
  <si>
    <t>3-132703</t>
  </si>
  <si>
    <t xml:space="preserve">5.1" High Gloss Green Blue Ceramic Baku Pearl Pot                                                    </t>
  </si>
  <si>
    <t>3-132720</t>
  </si>
  <si>
    <t xml:space="preserve">5.1" Olive Green Ceramic Latina Effect Pot                                                           </t>
  </si>
  <si>
    <t>3-132721</t>
  </si>
  <si>
    <t xml:space="preserve">5.1" Mystic Lilac Ceramic Latina Effect Pot                                                          </t>
  </si>
  <si>
    <t>3-132722</t>
  </si>
  <si>
    <t xml:space="preserve">5.1" Deep Blue Ceramic Latina Effect Pot                                                             </t>
  </si>
  <si>
    <t>3-138090</t>
  </si>
  <si>
    <t xml:space="preserve">5.1" Green Ceramic Dallas Structure Pot                                                              </t>
  </si>
  <si>
    <t>BarCode</t>
  </si>
  <si>
    <t>18030</t>
  </si>
  <si>
    <t>1001</t>
  </si>
  <si>
    <t>1055</t>
  </si>
  <si>
    <t>18029</t>
  </si>
  <si>
    <t>18036</t>
  </si>
  <si>
    <t>18037</t>
  </si>
  <si>
    <t>18038</t>
  </si>
  <si>
    <t>19029</t>
  </si>
  <si>
    <t>19030</t>
  </si>
  <si>
    <t>19050</t>
  </si>
  <si>
    <t>212400</t>
  </si>
  <si>
    <t>212401</t>
  </si>
  <si>
    <t>212425</t>
  </si>
  <si>
    <t>212428</t>
  </si>
  <si>
    <t>30114</t>
  </si>
  <si>
    <t>30115</t>
  </si>
  <si>
    <t>30119</t>
  </si>
  <si>
    <t>30120</t>
  </si>
  <si>
    <t>30134</t>
  </si>
  <si>
    <t>30135</t>
  </si>
  <si>
    <t>30142</t>
  </si>
  <si>
    <t>30166</t>
  </si>
  <si>
    <t>30167</t>
  </si>
  <si>
    <t>30180</t>
  </si>
  <si>
    <t>30181</t>
  </si>
  <si>
    <t>30182</t>
  </si>
  <si>
    <t>30184</t>
  </si>
  <si>
    <t>30188</t>
  </si>
  <si>
    <t>30217</t>
  </si>
  <si>
    <t>35222</t>
  </si>
  <si>
    <t>35224</t>
  </si>
  <si>
    <t>35226</t>
  </si>
  <si>
    <t>35227</t>
  </si>
  <si>
    <t>35229</t>
  </si>
  <si>
    <t>35230</t>
  </si>
  <si>
    <t>35231</t>
  </si>
  <si>
    <t>35232</t>
  </si>
  <si>
    <t>35233</t>
  </si>
  <si>
    <t>35234</t>
  </si>
  <si>
    <t>35235</t>
  </si>
  <si>
    <t>35236</t>
  </si>
  <si>
    <t>35237</t>
  </si>
  <si>
    <t>35238</t>
  </si>
  <si>
    <t>35239</t>
  </si>
  <si>
    <t>35240</t>
  </si>
  <si>
    <t>35244</t>
  </si>
  <si>
    <t>35245</t>
  </si>
  <si>
    <t>35252</t>
  </si>
  <si>
    <t>35253</t>
  </si>
  <si>
    <t>35254</t>
  </si>
  <si>
    <t>35255</t>
  </si>
  <si>
    <t>35259</t>
  </si>
  <si>
    <t>35265</t>
  </si>
  <si>
    <t>35266</t>
  </si>
  <si>
    <t>35267</t>
  </si>
  <si>
    <t>35268</t>
  </si>
  <si>
    <t>35272</t>
  </si>
  <si>
    <t>35283</t>
  </si>
  <si>
    <t>35287</t>
  </si>
  <si>
    <t>35330</t>
  </si>
  <si>
    <t>35332</t>
  </si>
  <si>
    <t>4435</t>
  </si>
  <si>
    <t>4436</t>
  </si>
  <si>
    <t>4437</t>
  </si>
  <si>
    <t>4438</t>
  </si>
  <si>
    <t>5013</t>
  </si>
  <si>
    <t>5051</t>
  </si>
  <si>
    <t>5052</t>
  </si>
  <si>
    <t>5055</t>
  </si>
  <si>
    <t>5056</t>
  </si>
  <si>
    <t>5070</t>
  </si>
  <si>
    <t>5080</t>
  </si>
  <si>
    <t>5305</t>
  </si>
  <si>
    <t>5310</t>
  </si>
  <si>
    <t>625001</t>
  </si>
  <si>
    <t>626002</t>
  </si>
  <si>
    <t>626003</t>
  </si>
  <si>
    <t>626050</t>
  </si>
  <si>
    <t>626051</t>
  </si>
  <si>
    <t>626100</t>
  </si>
  <si>
    <t>626102</t>
  </si>
  <si>
    <t>627001</t>
  </si>
  <si>
    <t>627004</t>
  </si>
  <si>
    <t>628000</t>
  </si>
  <si>
    <t>645000</t>
  </si>
  <si>
    <t>645100</t>
  </si>
  <si>
    <t>645101</t>
  </si>
  <si>
    <t>645115</t>
  </si>
  <si>
    <t>645116</t>
  </si>
  <si>
    <t>645117</t>
  </si>
  <si>
    <t>645140</t>
  </si>
  <si>
    <t>645141</t>
  </si>
  <si>
    <t>900105</t>
  </si>
  <si>
    <t>9487</t>
  </si>
  <si>
    <t>9491</t>
  </si>
  <si>
    <t>9496</t>
  </si>
  <si>
    <t>998600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</si>
</sst>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m/d/yy;@"/>
    <numFmt numFmtId="168" formatCode="mm/dd/yy;@"/>
    <numFmt numFmtId="169" formatCode="[$-409]m/d/yy\ h:mm\ AM/PM;@"/>
  </numFmts>
  <fonts count="44">
    <font>
      <sz val="11"/>
      <color theme="1"/>
      <name val="Calibri"/>
      <family val="2"/>
      <scheme val="minor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2"/>
      <name val="????"/>
      <family val="1"/>
      <charset val="136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sz val="8"/>
      <color indexed="63"/>
      <name val="Arial"/>
      <family val="2"/>
    </font>
    <font>
      <sz val="7"/>
      <color indexed="63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8"/>
      <color rgb="FF000000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8"/>
      <color theme="10"/>
      <name val="Arial"/>
      <family val="2"/>
    </font>
    <font>
      <b/>
      <sz val="8"/>
      <color theme="1"/>
      <name val="Arial"/>
      <family val="2"/>
    </font>
    <font>
      <b/>
      <sz val="9"/>
      <color indexed="63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Segoe U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</borders>
  <cellStyleXfs count="19">
    <xf numFmtId="0" fontId="0" fillId="0" borderId="0"/>
    <xf numFmtId="0" fontId="7" fillId="0" borderId="0"/>
    <xf numFmtId="0" fontId="4" fillId="0" borderId="0"/>
    <xf numFmtId="43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15" fillId="0" borderId="0"/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42" fillId="0" borderId="0">
      <alignment vertical="center"/>
    </xf>
    <xf numFmtId="44" fontId="15" fillId="0" borderId="0" applyFont="0" applyFill="0" applyBorder="0" applyAlignment="0" applyProtection="0"/>
    <xf numFmtId="0" fontId="43" fillId="0" borderId="0"/>
  </cellStyleXfs>
  <cellXfs count="243">
    <xf numFmtId="0" fontId="0" fillId="0" borderId="0" xfId="0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right" vertical="top" wrapText="1"/>
      <protection locked="0"/>
    </xf>
    <xf numFmtId="49" fontId="2" fillId="0" borderId="2" xfId="0" applyNumberFormat="1" applyFont="1" applyBorder="1" applyAlignment="1" applyProtection="1">
      <alignment vertical="top" wrapText="1"/>
      <protection locked="0"/>
    </xf>
    <xf numFmtId="49" fontId="2" fillId="0" borderId="2" xfId="0" quotePrefix="1" applyNumberFormat="1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right" vertical="center"/>
      <protection locked="0"/>
    </xf>
    <xf numFmtId="166" fontId="1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166" fontId="12" fillId="0" borderId="6" xfId="0" applyNumberFormat="1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/>
    </xf>
    <xf numFmtId="0" fontId="13" fillId="0" borderId="0" xfId="0" applyFont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centerContinuous" wrapText="1"/>
      <protection locked="0"/>
    </xf>
    <xf numFmtId="166" fontId="5" fillId="0" borderId="1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49" fontId="0" fillId="0" borderId="0" xfId="0" applyNumberFormat="1"/>
    <xf numFmtId="0" fontId="17" fillId="3" borderId="4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8" fillId="4" borderId="10" xfId="0" applyFont="1" applyFill="1" applyBorder="1" applyAlignment="1" applyProtection="1">
      <alignment horizontal="center" vertical="center"/>
    </xf>
    <xf numFmtId="49" fontId="19" fillId="0" borderId="0" xfId="0" applyNumberFormat="1" applyFont="1" applyAlignment="1" applyProtection="1">
      <alignment horizontal="right" vertical="center"/>
      <protection locked="0"/>
    </xf>
    <xf numFmtId="0" fontId="17" fillId="0" borderId="0" xfId="0" applyFont="1" applyAlignment="1">
      <alignment horizontal="right" vertical="center"/>
    </xf>
    <xf numFmtId="166" fontId="12" fillId="0" borderId="20" xfId="0" applyNumberFormat="1" applyFont="1" applyBorder="1" applyAlignment="1">
      <alignment horizontal="center" vertical="center"/>
    </xf>
    <xf numFmtId="0" fontId="9" fillId="3" borderId="21" xfId="0" applyFont="1" applyFill="1" applyBorder="1" applyAlignment="1" applyProtection="1">
      <alignment horizontal="centerContinuous" wrapText="1"/>
      <protection locked="0"/>
    </xf>
    <xf numFmtId="166" fontId="5" fillId="0" borderId="24" xfId="0" applyNumberFormat="1" applyFont="1" applyBorder="1" applyAlignment="1">
      <alignment horizontal="center" vertical="center"/>
    </xf>
    <xf numFmtId="166" fontId="5" fillId="0" borderId="25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1" fontId="0" fillId="0" borderId="0" xfId="0" applyNumberFormat="1" applyProtection="1">
      <protection locked="0"/>
    </xf>
    <xf numFmtId="1" fontId="3" fillId="0" borderId="0" xfId="0" applyNumberFormat="1" applyFont="1" applyAlignment="1" applyProtection="1">
      <alignment horizontal="left" vertical="center"/>
      <protection locked="0"/>
    </xf>
    <xf numFmtId="1" fontId="5" fillId="0" borderId="10" xfId="0" applyNumberFormat="1" applyFont="1" applyBorder="1" applyAlignment="1" applyProtection="1">
      <alignment horizontal="center" vertical="center"/>
    </xf>
    <xf numFmtId="1" fontId="10" fillId="0" borderId="0" xfId="0" applyNumberFormat="1" applyFont="1" applyAlignment="1" applyProtection="1">
      <alignment horizontal="right" vertical="center"/>
      <protection locked="0"/>
    </xf>
    <xf numFmtId="1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24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68" fontId="0" fillId="0" borderId="0" xfId="0" applyNumberFormat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" fontId="0" fillId="0" borderId="0" xfId="0" applyNumberFormat="1"/>
    <xf numFmtId="43" fontId="0" fillId="0" borderId="0" xfId="3" applyFont="1"/>
    <xf numFmtId="0" fontId="3" fillId="0" borderId="0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9" fontId="27" fillId="0" borderId="0" xfId="0" applyNumberFormat="1" applyFont="1" applyAlignment="1" applyProtection="1">
      <alignment horizontal="center"/>
      <protection locked="0"/>
    </xf>
    <xf numFmtId="14" fontId="3" fillId="0" borderId="31" xfId="0" applyNumberFormat="1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27" fillId="0" borderId="36" xfId="0" applyFont="1" applyBorder="1" applyAlignment="1" applyProtection="1">
      <alignment horizontal="center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27" fillId="0" borderId="35" xfId="0" applyFont="1" applyBorder="1" applyAlignment="1" applyProtection="1">
      <alignment horizontal="left"/>
      <protection locked="0"/>
    </xf>
    <xf numFmtId="4" fontId="0" fillId="0" borderId="0" xfId="0" applyNumberFormat="1" applyAlignment="1">
      <alignment horizontal="left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49" fontId="5" fillId="0" borderId="23" xfId="0" quotePrefix="1" applyNumberFormat="1" applyFont="1" applyBorder="1" applyAlignment="1" applyProtection="1">
      <alignment horizontal="center" vertical="center"/>
      <protection locked="0"/>
    </xf>
    <xf numFmtId="4" fontId="27" fillId="0" borderId="37" xfId="0" applyNumberFormat="1" applyFont="1" applyBorder="1" applyAlignment="1" applyProtection="1">
      <alignment horizontal="center"/>
      <protection locked="0"/>
    </xf>
    <xf numFmtId="0" fontId="27" fillId="0" borderId="0" xfId="0" applyFont="1" applyFill="1" applyAlignment="1">
      <alignment horizontal="left"/>
    </xf>
    <xf numFmtId="0" fontId="27" fillId="0" borderId="0" xfId="0" applyFont="1"/>
    <xf numFmtId="43" fontId="27" fillId="0" borderId="0" xfId="3" applyFont="1"/>
    <xf numFmtId="169" fontId="27" fillId="0" borderId="0" xfId="0" applyNumberFormat="1" applyFont="1" applyFill="1" applyAlignment="1">
      <alignment horizontal="left"/>
    </xf>
    <xf numFmtId="169" fontId="0" fillId="0" borderId="0" xfId="0" applyNumberFormat="1" applyAlignment="1">
      <alignment horizontal="left"/>
    </xf>
    <xf numFmtId="0" fontId="23" fillId="0" borderId="0" xfId="0" applyFont="1"/>
    <xf numFmtId="0" fontId="9" fillId="4" borderId="0" xfId="0" applyFont="1" applyFill="1" applyAlignment="1" applyProtection="1">
      <alignment horizontal="right" vertical="center"/>
      <protection locked="0"/>
    </xf>
    <xf numFmtId="0" fontId="9" fillId="4" borderId="0" xfId="0" applyFont="1" applyFill="1" applyAlignment="1" applyProtection="1">
      <alignment horizontal="right"/>
      <protection locked="0"/>
    </xf>
    <xf numFmtId="167" fontId="3" fillId="4" borderId="40" xfId="0" applyNumberFormat="1" applyFont="1" applyFill="1" applyBorder="1" applyAlignment="1" applyProtection="1">
      <alignment horizontal="right" vertical="center"/>
      <protection locked="0"/>
    </xf>
    <xf numFmtId="0" fontId="27" fillId="4" borderId="35" xfId="0" applyFont="1" applyFill="1" applyBorder="1" applyAlignment="1" applyProtection="1">
      <alignment horizontal="right"/>
      <protection locked="0"/>
    </xf>
    <xf numFmtId="0" fontId="29" fillId="4" borderId="35" xfId="0" applyFont="1" applyFill="1" applyBorder="1" applyAlignment="1" applyProtection="1">
      <alignment horizontal="right"/>
      <protection locked="0"/>
    </xf>
    <xf numFmtId="0" fontId="28" fillId="4" borderId="35" xfId="0" applyFont="1" applyFill="1" applyBorder="1" applyAlignment="1" applyProtection="1">
      <alignment horizontal="right"/>
      <protection locked="0"/>
    </xf>
    <xf numFmtId="0" fontId="3" fillId="4" borderId="35" xfId="0" applyFont="1" applyFill="1" applyBorder="1" applyAlignment="1" applyProtection="1">
      <alignment horizontal="righ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27" fillId="4" borderId="28" xfId="0" applyFont="1" applyFill="1" applyBorder="1" applyAlignment="1" applyProtection="1">
      <alignment horizontal="right"/>
      <protection locked="0"/>
    </xf>
    <xf numFmtId="0" fontId="9" fillId="5" borderId="21" xfId="0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166" fontId="10" fillId="5" borderId="7" xfId="0" applyNumberFormat="1" applyFont="1" applyFill="1" applyBorder="1" applyAlignment="1">
      <alignment horizontal="center" vertical="center"/>
    </xf>
    <xf numFmtId="0" fontId="9" fillId="0" borderId="40" xfId="0" applyFont="1" applyBorder="1" applyAlignment="1" applyProtection="1">
      <alignment horizontal="right"/>
      <protection locked="0"/>
    </xf>
    <xf numFmtId="0" fontId="9" fillId="0" borderId="35" xfId="0" applyFont="1" applyBorder="1" applyAlignment="1" applyProtection="1">
      <alignment horizontal="right" vertical="center"/>
      <protection locked="0"/>
    </xf>
    <xf numFmtId="0" fontId="9" fillId="0" borderId="28" xfId="0" quotePrefix="1" applyFont="1" applyBorder="1" applyAlignment="1" applyProtection="1">
      <alignment horizontal="right" vertical="center"/>
      <protection locked="0"/>
    </xf>
    <xf numFmtId="0" fontId="9" fillId="0" borderId="40" xfId="0" applyFont="1" applyBorder="1" applyAlignment="1" applyProtection="1">
      <alignment horizontal="right" vertical="center"/>
      <protection locked="0"/>
    </xf>
    <xf numFmtId="0" fontId="14" fillId="0" borderId="35" xfId="0" applyFont="1" applyBorder="1" applyAlignment="1" applyProtection="1">
      <alignment horizontal="right" vertical="center"/>
      <protection locked="0"/>
    </xf>
    <xf numFmtId="0" fontId="29" fillId="0" borderId="39" xfId="0" applyFont="1" applyBorder="1" applyAlignment="1" applyProtection="1">
      <alignment horizontal="center"/>
      <protection locked="0"/>
    </xf>
    <xf numFmtId="9" fontId="28" fillId="0" borderId="33" xfId="0" applyNumberFormat="1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 applyProtection="1">
      <alignment horizontal="center"/>
      <protection locked="0"/>
    </xf>
    <xf numFmtId="49" fontId="27" fillId="0" borderId="36" xfId="0" applyNumberFormat="1" applyFont="1" applyBorder="1" applyAlignment="1" applyProtection="1">
      <alignment horizontal="center"/>
      <protection locked="0"/>
    </xf>
    <xf numFmtId="4" fontId="9" fillId="0" borderId="36" xfId="0" applyNumberFormat="1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right"/>
      <protection locked="0"/>
    </xf>
    <xf numFmtId="0" fontId="9" fillId="5" borderId="42" xfId="0" applyFont="1" applyFill="1" applyBorder="1" applyAlignment="1" applyProtection="1">
      <alignment horizontal="center" vertical="center" wrapText="1"/>
      <protection locked="0"/>
    </xf>
    <xf numFmtId="0" fontId="17" fillId="3" borderId="42" xfId="0" applyFont="1" applyFill="1" applyBorder="1" applyAlignment="1" applyProtection="1">
      <alignment horizontal="center" vertical="center" wrapText="1"/>
      <protection locked="0"/>
    </xf>
    <xf numFmtId="1" fontId="9" fillId="3" borderId="42" xfId="0" applyNumberFormat="1" applyFont="1" applyFill="1" applyBorder="1" applyAlignment="1" applyProtection="1">
      <alignment horizontal="center" vertical="center" wrapText="1"/>
      <protection locked="0"/>
    </xf>
    <xf numFmtId="1" fontId="33" fillId="0" borderId="37" xfId="0" applyNumberFormat="1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27" fillId="0" borderId="39" xfId="0" applyFont="1" applyBorder="1" applyAlignment="1" applyProtection="1">
      <alignment horizontal="center"/>
      <protection locked="0"/>
    </xf>
    <xf numFmtId="0" fontId="27" fillId="0" borderId="0" xfId="0" applyNumberFormat="1" applyFont="1" applyFill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Font="1"/>
    <xf numFmtId="0" fontId="34" fillId="0" borderId="36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27" fillId="4" borderId="43" xfId="0" applyFont="1" applyFill="1" applyBorder="1" applyAlignment="1" applyProtection="1">
      <alignment horizontal="right"/>
      <protection locked="0"/>
    </xf>
    <xf numFmtId="9" fontId="3" fillId="4" borderId="43" xfId="0" applyNumberFormat="1" applyFont="1" applyFill="1" applyBorder="1" applyAlignment="1" applyProtection="1">
      <alignment horizontal="right" vertical="center"/>
      <protection locked="0"/>
    </xf>
    <xf numFmtId="0" fontId="3" fillId="4" borderId="43" xfId="0" applyFont="1" applyFill="1" applyBorder="1" applyAlignment="1" applyProtection="1">
      <alignment horizontal="right" vertical="center"/>
      <protection locked="0"/>
    </xf>
    <xf numFmtId="0" fontId="3" fillId="4" borderId="43" xfId="0" applyFont="1" applyFill="1" applyBorder="1" applyAlignment="1" applyProtection="1">
      <alignment horizontal="right" wrapText="1"/>
      <protection locked="0"/>
    </xf>
    <xf numFmtId="0" fontId="34" fillId="4" borderId="43" xfId="0" applyFont="1" applyFill="1" applyBorder="1" applyAlignment="1" applyProtection="1">
      <alignment horizontal="right"/>
      <protection locked="0"/>
    </xf>
    <xf numFmtId="0" fontId="29" fillId="4" borderId="43" xfId="0" applyFont="1" applyFill="1" applyBorder="1" applyAlignment="1" applyProtection="1">
      <alignment horizontal="right" vertical="center" wrapText="1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31" fillId="0" borderId="39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29" fillId="4" borderId="43" xfId="0" applyFont="1" applyFill="1" applyBorder="1" applyAlignment="1" applyProtection="1">
      <alignment horizontal="right"/>
      <protection locked="0"/>
    </xf>
    <xf numFmtId="0" fontId="27" fillId="0" borderId="0" xfId="3" applyNumberFormat="1" applyFont="1"/>
    <xf numFmtId="0" fontId="0" fillId="0" borderId="0" xfId="3" applyNumberFormat="1" applyFont="1"/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33" xfId="0" applyNumberFormat="1" applyFont="1" applyBorder="1" applyAlignment="1" applyProtection="1">
      <alignment horizontal="center" vertical="center"/>
      <protection locked="0"/>
    </xf>
    <xf numFmtId="0" fontId="36" fillId="0" borderId="0" xfId="10" applyFont="1" applyAlignment="1">
      <alignment wrapText="1"/>
    </xf>
    <xf numFmtId="0" fontId="36" fillId="0" borderId="0" xfId="10" applyFont="1" applyAlignment="1">
      <alignment horizontal="center" wrapText="1"/>
    </xf>
    <xf numFmtId="0" fontId="37" fillId="0" borderId="0" xfId="10" applyFont="1" applyAlignment="1">
      <alignment horizontal="center"/>
    </xf>
    <xf numFmtId="0" fontId="37" fillId="0" borderId="0" xfId="10" applyFont="1"/>
    <xf numFmtId="0" fontId="37" fillId="0" borderId="0" xfId="10" applyFont="1" applyAlignment="1">
      <alignment vertical="center"/>
    </xf>
    <xf numFmtId="0" fontId="38" fillId="0" borderId="0" xfId="10" applyFont="1" applyAlignment="1">
      <alignment vertical="center"/>
    </xf>
    <xf numFmtId="0" fontId="26" fillId="0" borderId="0" xfId="10" applyFont="1"/>
    <xf numFmtId="0" fontId="26" fillId="0" borderId="0" xfId="10" applyFont="1" applyAlignment="1">
      <alignment vertical="center"/>
    </xf>
    <xf numFmtId="0" fontId="40" fillId="0" borderId="0" xfId="10" applyFont="1"/>
    <xf numFmtId="0" fontId="40" fillId="0" borderId="0" xfId="10" applyFont="1" applyAlignment="1">
      <alignment horizontal="center"/>
    </xf>
    <xf numFmtId="0" fontId="40" fillId="0" borderId="0" xfId="0" applyFont="1" applyAlignment="1">
      <alignment horizontal="center"/>
    </xf>
    <xf numFmtId="49" fontId="23" fillId="0" borderId="0" xfId="0" applyNumberFormat="1" applyFont="1"/>
    <xf numFmtId="166" fontId="9" fillId="5" borderId="48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51" xfId="0" applyNumberFormat="1" applyFont="1" applyBorder="1" applyAlignment="1" applyProtection="1">
      <alignment horizontal="center" wrapText="1"/>
      <protection locked="0"/>
    </xf>
    <xf numFmtId="0" fontId="35" fillId="0" borderId="51" xfId="0" applyNumberFormat="1" applyFont="1" applyBorder="1" applyAlignment="1" applyProtection="1">
      <alignment horizontal="right"/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4" fontId="9" fillId="6" borderId="35" xfId="0" applyNumberFormat="1" applyFont="1" applyFill="1" applyBorder="1" applyAlignment="1" applyProtection="1">
      <alignment horizontal="center" vertical="center" wrapText="1"/>
      <protection locked="0"/>
    </xf>
    <xf numFmtId="4" fontId="9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58" xfId="0" applyFill="1" applyBorder="1" applyProtection="1">
      <protection locked="0"/>
    </xf>
    <xf numFmtId="0" fontId="0" fillId="6" borderId="0" xfId="0" applyFill="1" applyBorder="1" applyProtection="1">
      <protection locked="0"/>
    </xf>
    <xf numFmtId="166" fontId="9" fillId="5" borderId="49" xfId="0" applyNumberFormat="1" applyFont="1" applyFill="1" applyBorder="1" applyAlignment="1" applyProtection="1">
      <alignment horizontal="center" vertical="center" wrapText="1"/>
      <protection locked="0"/>
    </xf>
    <xf numFmtId="166" fontId="9" fillId="6" borderId="47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55" xfId="0" applyNumberFormat="1" applyBorder="1"/>
    <xf numFmtId="166" fontId="0" fillId="0" borderId="0" xfId="0" applyNumberFormat="1" applyProtection="1">
      <protection locked="0"/>
    </xf>
    <xf numFmtId="1" fontId="5" fillId="0" borderId="60" xfId="0" applyNumberFormat="1" applyFont="1" applyBorder="1" applyAlignment="1" applyProtection="1">
      <alignment horizontal="center" vertical="center"/>
      <protection locked="0"/>
    </xf>
    <xf numFmtId="49" fontId="9" fillId="5" borderId="6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2" xfId="0" quotePrefix="1" applyNumberFormat="1" applyFont="1" applyBorder="1" applyAlignment="1" applyProtection="1">
      <alignment horizontal="center" vertical="center"/>
      <protection locked="0"/>
    </xf>
    <xf numFmtId="49" fontId="35" fillId="0" borderId="59" xfId="10" applyNumberFormat="1" applyFont="1" applyBorder="1" applyAlignment="1">
      <alignment horizontal="center" vertical="center"/>
    </xf>
    <xf numFmtId="49" fontId="5" fillId="0" borderId="63" xfId="0" quotePrefix="1" applyNumberFormat="1" applyFont="1" applyBorder="1" applyAlignment="1" applyProtection="1">
      <alignment horizontal="center" vertical="center"/>
      <protection locked="0"/>
    </xf>
    <xf numFmtId="49" fontId="35" fillId="0" borderId="59" xfId="10" applyNumberFormat="1" applyFont="1" applyBorder="1" applyAlignment="1">
      <alignment horizontal="center"/>
    </xf>
    <xf numFmtId="0" fontId="41" fillId="0" borderId="0" xfId="0" applyFont="1" applyAlignment="1">
      <alignment horizontal="center"/>
    </xf>
    <xf numFmtId="44" fontId="36" fillId="0" borderId="0" xfId="17" applyFont="1" applyAlignment="1">
      <alignment horizontal="center" wrapText="1"/>
    </xf>
    <xf numFmtId="44" fontId="37" fillId="0" borderId="0" xfId="17" applyFont="1" applyAlignment="1">
      <alignment horizontal="center"/>
    </xf>
    <xf numFmtId="44" fontId="40" fillId="0" borderId="0" xfId="17" applyFont="1" applyAlignment="1">
      <alignment horizontal="center"/>
    </xf>
    <xf numFmtId="44" fontId="37" fillId="0" borderId="0" xfId="17" applyFont="1" applyAlignment="1">
      <alignment horizontal="center" vertical="center"/>
    </xf>
    <xf numFmtId="44" fontId="40" fillId="0" borderId="0" xfId="17" applyFont="1" applyBorder="1" applyAlignment="1">
      <alignment horizontal="center"/>
    </xf>
    <xf numFmtId="44" fontId="40" fillId="0" borderId="0" xfId="17" applyFont="1" applyFill="1" applyAlignment="1">
      <alignment horizontal="center"/>
    </xf>
    <xf numFmtId="44" fontId="41" fillId="0" borderId="0" xfId="17" applyFont="1" applyAlignment="1">
      <alignment horizontal="center"/>
    </xf>
    <xf numFmtId="0" fontId="25" fillId="0" borderId="0" xfId="0" applyFont="1"/>
    <xf numFmtId="44" fontId="25" fillId="0" borderId="0" xfId="17" applyFont="1"/>
    <xf numFmtId="44" fontId="0" fillId="0" borderId="0" xfId="17" applyFont="1"/>
    <xf numFmtId="49" fontId="36" fillId="0" borderId="0" xfId="10" applyNumberFormat="1" applyFont="1" applyAlignment="1">
      <alignment horizontal="left" wrapText="1"/>
    </xf>
    <xf numFmtId="49" fontId="40" fillId="0" borderId="0" xfId="0" applyNumberFormat="1" applyFont="1" applyAlignment="1">
      <alignment horizontal="left"/>
    </xf>
    <xf numFmtId="49" fontId="40" fillId="0" borderId="0" xfId="10" applyNumberFormat="1" applyFont="1" applyAlignment="1">
      <alignment horizontal="left"/>
    </xf>
    <xf numFmtId="49" fontId="37" fillId="0" borderId="0" xfId="1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49" fontId="40" fillId="0" borderId="0" xfId="0" applyNumberFormat="1" applyFont="1" applyBorder="1" applyAlignment="1">
      <alignment horizontal="left"/>
    </xf>
    <xf numFmtId="49" fontId="37" fillId="0" borderId="0" xfId="10" applyNumberFormat="1" applyFont="1" applyFill="1" applyAlignment="1">
      <alignment horizontal="left"/>
    </xf>
    <xf numFmtId="49" fontId="40" fillId="0" borderId="0" xfId="10" applyNumberFormat="1" applyFont="1" applyBorder="1" applyAlignment="1">
      <alignment horizontal="left"/>
    </xf>
    <xf numFmtId="49" fontId="41" fillId="0" borderId="0" xfId="0" applyNumberFormat="1" applyFont="1" applyBorder="1" applyAlignment="1">
      <alignment horizontal="left" vertical="top" wrapText="1"/>
    </xf>
    <xf numFmtId="1" fontId="39" fillId="0" borderId="0" xfId="10" applyNumberFormat="1" applyFont="1" applyAlignment="1">
      <alignment horizontal="center" vertical="center"/>
    </xf>
    <xf numFmtId="1" fontId="37" fillId="0" borderId="0" xfId="10" applyNumberFormat="1" applyFon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29" fillId="0" borderId="41" xfId="0" applyFont="1" applyBorder="1" applyAlignment="1" applyProtection="1">
      <alignment horizontal="center"/>
      <protection locked="0"/>
    </xf>
    <xf numFmtId="0" fontId="29" fillId="0" borderId="39" xfId="0" applyFont="1" applyBorder="1" applyAlignment="1" applyProtection="1">
      <alignment horizontal="center"/>
      <protection locked="0"/>
    </xf>
    <xf numFmtId="0" fontId="33" fillId="0" borderId="34" xfId="0" applyFont="1" applyBorder="1" applyAlignment="1" applyProtection="1">
      <alignment horizontal="center"/>
      <protection locked="0"/>
    </xf>
    <xf numFmtId="0" fontId="33" fillId="0" borderId="38" xfId="0" applyFont="1" applyBorder="1" applyAlignment="1" applyProtection="1">
      <alignment horizontal="center"/>
      <protection locked="0"/>
    </xf>
    <xf numFmtId="0" fontId="32" fillId="0" borderId="41" xfId="0" applyFont="1" applyBorder="1" applyAlignment="1" applyProtection="1">
      <alignment horizontal="center"/>
      <protection locked="0"/>
    </xf>
    <xf numFmtId="0" fontId="32" fillId="0" borderId="39" xfId="0" applyFont="1" applyBorder="1" applyAlignment="1" applyProtection="1">
      <alignment horizontal="center"/>
      <protection locked="0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17" fillId="0" borderId="38" xfId="0" applyFont="1" applyBorder="1" applyAlignment="1" applyProtection="1">
      <alignment horizontal="center" vertical="center" wrapText="1"/>
      <protection locked="0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1" fontId="31" fillId="0" borderId="34" xfId="0" applyNumberFormat="1" applyFont="1" applyBorder="1" applyAlignment="1" applyProtection="1">
      <alignment horizontal="center"/>
      <protection locked="0"/>
    </xf>
    <xf numFmtId="0" fontId="29" fillId="0" borderId="31" xfId="0" applyFont="1" applyBorder="1" applyAlignment="1" applyProtection="1">
      <alignment horizontal="center"/>
      <protection locked="0"/>
    </xf>
    <xf numFmtId="0" fontId="29" fillId="0" borderId="29" xfId="0" applyFont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right"/>
      <protection locked="0"/>
    </xf>
    <xf numFmtId="0" fontId="30" fillId="0" borderId="18" xfId="12" applyFont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14" fontId="3" fillId="0" borderId="17" xfId="0" applyNumberFormat="1" applyFont="1" applyBorder="1" applyAlignment="1">
      <alignment horizontal="center" vertical="center"/>
    </xf>
    <xf numFmtId="0" fontId="9" fillId="0" borderId="0" xfId="0" applyFont="1" applyFill="1" applyAlignment="1" applyProtection="1">
      <alignment horizontal="right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3" fillId="0" borderId="31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right" vertical="center"/>
    </xf>
    <xf numFmtId="49" fontId="10" fillId="0" borderId="14" xfId="0" applyNumberFormat="1" applyFont="1" applyBorder="1" applyAlignment="1">
      <alignment horizontal="right" vertical="center"/>
    </xf>
    <xf numFmtId="49" fontId="12" fillId="0" borderId="15" xfId="0" applyNumberFormat="1" applyFont="1" applyBorder="1" applyAlignment="1">
      <alignment horizontal="right" vertical="center"/>
    </xf>
    <xf numFmtId="49" fontId="12" fillId="0" borderId="16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14" fontId="11" fillId="0" borderId="17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49" fontId="27" fillId="4" borderId="43" xfId="0" quotePrefix="1" applyNumberFormat="1" applyFont="1" applyFill="1" applyBorder="1" applyAlignment="1" applyProtection="1">
      <alignment horizontal="center"/>
      <protection locked="0"/>
    </xf>
    <xf numFmtId="49" fontId="27" fillId="4" borderId="51" xfId="0" quotePrefix="1" applyNumberFormat="1" applyFont="1" applyFill="1" applyBorder="1" applyAlignment="1" applyProtection="1">
      <alignment horizontal="center"/>
      <protection locked="0"/>
    </xf>
    <xf numFmtId="49" fontId="27" fillId="4" borderId="50" xfId="0" quotePrefix="1" applyNumberFormat="1" applyFont="1" applyFill="1" applyBorder="1" applyAlignment="1" applyProtection="1">
      <alignment horizontal="center"/>
      <protection locked="0"/>
    </xf>
    <xf numFmtId="49" fontId="27" fillId="0" borderId="53" xfId="0" applyNumberFormat="1" applyFont="1" applyBorder="1" applyAlignment="1" applyProtection="1">
      <alignment horizontal="left"/>
      <protection locked="0"/>
    </xf>
    <xf numFmtId="49" fontId="27" fillId="0" borderId="52" xfId="0" applyNumberFormat="1" applyFont="1" applyBorder="1" applyAlignment="1" applyProtection="1">
      <alignment horizontal="left"/>
      <protection locked="0"/>
    </xf>
    <xf numFmtId="49" fontId="27" fillId="0" borderId="54" xfId="0" applyNumberFormat="1" applyFont="1" applyBorder="1" applyAlignment="1" applyProtection="1">
      <alignment horizontal="left"/>
      <protection locked="0"/>
    </xf>
    <xf numFmtId="49" fontId="27" fillId="0" borderId="35" xfId="0" applyNumberFormat="1" applyFont="1" applyBorder="1" applyAlignment="1" applyProtection="1">
      <alignment horizontal="left"/>
      <protection locked="0"/>
    </xf>
    <xf numFmtId="49" fontId="27" fillId="0" borderId="0" xfId="0" applyNumberFormat="1" applyFont="1" applyAlignment="1" applyProtection="1">
      <alignment horizontal="left"/>
      <protection locked="0"/>
    </xf>
    <xf numFmtId="49" fontId="27" fillId="0" borderId="37" xfId="0" applyNumberFormat="1" applyFont="1" applyBorder="1" applyAlignment="1" applyProtection="1">
      <alignment horizontal="left"/>
      <protection locked="0"/>
    </xf>
    <xf numFmtId="49" fontId="27" fillId="0" borderId="44" xfId="0" applyNumberFormat="1" applyFont="1" applyBorder="1" applyAlignment="1" applyProtection="1">
      <alignment horizontal="left"/>
      <protection locked="0"/>
    </xf>
    <xf numFmtId="49" fontId="27" fillId="0" borderId="45" xfId="0" applyNumberFormat="1" applyFont="1" applyBorder="1" applyAlignment="1" applyProtection="1">
      <alignment horizontal="left"/>
      <protection locked="0"/>
    </xf>
    <xf numFmtId="49" fontId="27" fillId="0" borderId="46" xfId="0" applyNumberFormat="1" applyFont="1" applyBorder="1" applyAlignment="1" applyProtection="1">
      <alignment horizontal="left"/>
      <protection locked="0"/>
    </xf>
    <xf numFmtId="0" fontId="27" fillId="4" borderId="26" xfId="0" applyFont="1" applyFill="1" applyBorder="1" applyAlignment="1" applyProtection="1">
      <alignment horizontal="center" vertical="center"/>
      <protection locked="0"/>
    </xf>
    <xf numFmtId="0" fontId="27" fillId="4" borderId="27" xfId="0" applyFont="1" applyFill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right" vertical="center"/>
    </xf>
    <xf numFmtId="49" fontId="41" fillId="0" borderId="0" xfId="0" quotePrefix="1" applyNumberFormat="1" applyFont="1" applyBorder="1" applyAlignment="1">
      <alignment horizontal="left" vertical="top" wrapText="1"/>
    </xf>
    <xf numFmtId="49" fontId="40" fillId="0" borderId="30" xfId="0" applyNumberFormat="1" applyFont="1" applyBorder="1" applyAlignment="1">
      <alignment horizontal="left"/>
    </xf>
  </cellXfs>
  <cellStyles count="19">
    <cellStyle name="?? 5" xfId="1" xr:uid="{00000000-0005-0000-0000-000000000000}"/>
    <cellStyle name="??_Sheet1_1" xfId="2" xr:uid="{00000000-0005-0000-0000-000001000000}"/>
    <cellStyle name="Comma" xfId="3" builtinId="3"/>
    <cellStyle name="Comma 2" xfId="4" xr:uid="{00000000-0005-0000-0000-000003000000}"/>
    <cellStyle name="Currency" xfId="17" builtinId="4"/>
    <cellStyle name="Currency 2" xfId="5" xr:uid="{00000000-0005-0000-0000-000005000000}"/>
    <cellStyle name="Currency 2 2" xfId="6" xr:uid="{00000000-0005-0000-0000-000006000000}"/>
    <cellStyle name="Hyperlink" xfId="12" builtinId="8"/>
    <cellStyle name="Hyperlink 2" xfId="7" xr:uid="{00000000-0005-0000-0000-000008000000}"/>
    <cellStyle name="Normal" xfId="0" builtinId="0"/>
    <cellStyle name="Normal 16" xfId="8" xr:uid="{00000000-0005-0000-0000-00000A000000}"/>
    <cellStyle name="Normal 2" xfId="9" xr:uid="{00000000-0005-0000-0000-00000B000000}"/>
    <cellStyle name="Normal 2 2" xfId="15" xr:uid="{00000000-0005-0000-0000-00000C000000}"/>
    <cellStyle name="Normal 3" xfId="13" xr:uid="{00000000-0005-0000-0000-00000D000000}"/>
    <cellStyle name="Normal 3 2" xfId="10" xr:uid="{00000000-0005-0000-0000-00000E000000}"/>
    <cellStyle name="Normal 4" xfId="14" xr:uid="{00000000-0005-0000-0000-00000F000000}"/>
    <cellStyle name="Normal 5" xfId="16" xr:uid="{00000000-0005-0000-0000-000010000000}"/>
    <cellStyle name="Normal 6" xfId="18" xr:uid="{00000000-0005-0000-0000-000011000000}"/>
    <cellStyle name="Percent 2" xfId="11" xr:uid="{00000000-0005-0000-0000-000012000000}"/>
  </cellStyles>
  <dxfs count="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54</xdr:row>
      <xdr:rowOff>15240</xdr:rowOff>
    </xdr:from>
    <xdr:to>
      <xdr:col>7</xdr:col>
      <xdr:colOff>1754928</xdr:colOff>
      <xdr:row>55</xdr:row>
      <xdr:rowOff>170523</xdr:rowOff>
    </xdr:to>
    <xdr:sp macro="" textlink="">
      <xdr:nvSpPr>
        <xdr:cNvPr id="1046" name="Text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2752725" y="10887075"/>
          <a:ext cx="3429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333333"/>
              </a:solidFill>
              <a:latin typeface="Arial"/>
              <a:cs typeface="Arial"/>
            </a:rPr>
            <a:t>ORDER PAGE 2</a:t>
          </a:r>
        </a:p>
      </xdr:txBody>
    </xdr:sp>
    <xdr:clientData/>
  </xdr:twoCellAnchor>
  <xdr:twoCellAnchor>
    <xdr:from>
      <xdr:col>3</xdr:col>
      <xdr:colOff>771525</xdr:colOff>
      <xdr:row>111</xdr:row>
      <xdr:rowOff>45720</xdr:rowOff>
    </xdr:from>
    <xdr:to>
      <xdr:col>7</xdr:col>
      <xdr:colOff>1586436</xdr:colOff>
      <xdr:row>112</xdr:row>
      <xdr:rowOff>91440</xdr:rowOff>
    </xdr:to>
    <xdr:sp macro="" textlink="">
      <xdr:nvSpPr>
        <xdr:cNvPr id="1047" name="TextBox 14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2552700" y="21678900"/>
          <a:ext cx="3429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333333"/>
              </a:solidFill>
              <a:latin typeface="Arial"/>
              <a:cs typeface="Arial"/>
            </a:rPr>
            <a:t>ORDER PAGE 3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68580</xdr:rowOff>
    </xdr:from>
    <xdr:to>
      <xdr:col>3</xdr:col>
      <xdr:colOff>436245</xdr:colOff>
      <xdr:row>3</xdr:row>
      <xdr:rowOff>66675</xdr:rowOff>
    </xdr:to>
    <xdr:pic>
      <xdr:nvPicPr>
        <xdr:cNvPr id="1402" name="Picture 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8580"/>
          <a:ext cx="23926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55</xdr:row>
      <xdr:rowOff>68580</xdr:rowOff>
    </xdr:from>
    <xdr:to>
      <xdr:col>3</xdr:col>
      <xdr:colOff>436245</xdr:colOff>
      <xdr:row>59</xdr:row>
      <xdr:rowOff>19050</xdr:rowOff>
    </xdr:to>
    <xdr:pic>
      <xdr:nvPicPr>
        <xdr:cNvPr id="1403" name="Picture 15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721340"/>
          <a:ext cx="23926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112</xdr:row>
      <xdr:rowOff>68580</xdr:rowOff>
    </xdr:from>
    <xdr:to>
      <xdr:col>3</xdr:col>
      <xdr:colOff>436245</xdr:colOff>
      <xdr:row>116</xdr:row>
      <xdr:rowOff>19050</xdr:rowOff>
    </xdr:to>
    <xdr:pic>
      <xdr:nvPicPr>
        <xdr:cNvPr id="1404" name="Picture 16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1229320"/>
          <a:ext cx="23926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51</xdr:row>
      <xdr:rowOff>60960</xdr:rowOff>
    </xdr:from>
    <xdr:to>
      <xdr:col>8</xdr:col>
      <xdr:colOff>289560</xdr:colOff>
      <xdr:row>52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0480" y="10149840"/>
          <a:ext cx="71780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Order Total does not include shipping costs, taxes, or other applicable fees.   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10% Freight Surcharge will be added to subtotal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8</xdr:row>
          <xdr:rowOff>38100</xdr:rowOff>
        </xdr:from>
        <xdr:to>
          <xdr:col>3</xdr:col>
          <xdr:colOff>1028700</xdr:colOff>
          <xdr:row>9</xdr:row>
          <xdr:rowOff>83820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Existing Customer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19</xdr:row>
          <xdr:rowOff>38100</xdr:rowOff>
        </xdr:from>
        <xdr:to>
          <xdr:col>7</xdr:col>
          <xdr:colOff>533400</xdr:colOff>
          <xdr:row>20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38100</xdr:rowOff>
        </xdr:from>
        <xdr:to>
          <xdr:col>7</xdr:col>
          <xdr:colOff>990600</xdr:colOff>
          <xdr:row>20</xdr:row>
          <xdr:rowOff>45720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14</xdr:row>
          <xdr:rowOff>7620</xdr:rowOff>
        </xdr:from>
        <xdr:to>
          <xdr:col>7</xdr:col>
          <xdr:colOff>381000</xdr:colOff>
          <xdr:row>15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Completed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502920</xdr:colOff>
          <xdr:row>14</xdr:row>
          <xdr:rowOff>38100</xdr:rowOff>
        </xdr:from>
        <xdr:to>
          <xdr:col>7</xdr:col>
          <xdr:colOff>1165860</xdr:colOff>
          <xdr:row>14</xdr:row>
          <xdr:rowOff>182880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Provided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1150620</xdr:colOff>
          <xdr:row>13</xdr:row>
          <xdr:rowOff>198120</xdr:rowOff>
        </xdr:from>
        <xdr:to>
          <xdr:col>8</xdr:col>
          <xdr:colOff>76200</xdr:colOff>
          <xdr:row>15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Need to Provide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8</xdr:row>
          <xdr:rowOff>38100</xdr:rowOff>
        </xdr:from>
        <xdr:to>
          <xdr:col>3</xdr:col>
          <xdr:colOff>38100</xdr:colOff>
          <xdr:row>9</xdr:row>
          <xdr:rowOff>83820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New Customer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30480</xdr:colOff>
      <xdr:row>108</xdr:row>
      <xdr:rowOff>53340</xdr:rowOff>
    </xdr:from>
    <xdr:to>
      <xdr:col>8</xdr:col>
      <xdr:colOff>289560</xdr:colOff>
      <xdr:row>109</xdr:row>
      <xdr:rowOff>160020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0480" y="20642580"/>
          <a:ext cx="71780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Order Total does not include shipping costs, taxes, or other applicable fees.  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10% Freight Surcharge will be added to subtotal</a:t>
          </a:r>
        </a:p>
      </xdr:txBody>
    </xdr:sp>
    <xdr:clientData/>
  </xdr:twoCellAnchor>
  <xdr:twoCellAnchor>
    <xdr:from>
      <xdr:col>0</xdr:col>
      <xdr:colOff>45720</xdr:colOff>
      <xdr:row>165</xdr:row>
      <xdr:rowOff>60960</xdr:rowOff>
    </xdr:from>
    <xdr:to>
      <xdr:col>8</xdr:col>
      <xdr:colOff>304800</xdr:colOff>
      <xdr:row>166</xdr:row>
      <xdr:rowOff>167640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5720" y="31310580"/>
          <a:ext cx="71780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Order Total does not include shipping costs, taxes, or other applicable fees.   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10% Freight Surcharge will be added to subtotal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+Trade%20Shows/2022%20Trade%20Shows/Arett%20Pottery%20Showcase%202022/Copy%20of%20Item%20Setup%20Spreadsheet-D12_Tierra-derco%20Intl_02-May-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d1\shares\Volumes\Shares\Electronic%20Order%20Form\2012%20DEALER%20ORDER%20BLA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d2\shares\Users\rweyer\AppData\Local\Microsoft\Windows\Temporary%20Internet%20Files\Content.Outlook\172KCM8N\2018%20SAC%20Electronic%20Order%20For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p%20Data/Zulily_PO/Zulily_PO%20Form-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 Breakdown"/>
      <sheetName val="_A1"/>
      <sheetName val="DESC"/>
      <sheetName val="Instructions"/>
      <sheetName val="Instructions DESC"/>
      <sheetName val="MainCa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A2" t="str">
            <v>Animal Bait and Traps</v>
          </cell>
          <cell r="D2" t="str">
            <v>Animal Bait and Traps</v>
          </cell>
        </row>
        <row r="3">
          <cell r="A3" t="str">
            <v>Applicators and Equipment</v>
          </cell>
          <cell r="D3" t="str">
            <v>Applicators and Equipment</v>
          </cell>
          <cell r="E3" t="str">
            <v>Carts and Wagons</v>
          </cell>
        </row>
        <row r="4">
          <cell r="A4" t="str">
            <v>Birding</v>
          </cell>
          <cell r="D4" t="str">
            <v>Applicators and Equipment</v>
          </cell>
          <cell r="E4" t="str">
            <v>Compost Making</v>
          </cell>
        </row>
        <row r="5">
          <cell r="A5" t="str">
            <v>Cutting Tools</v>
          </cell>
          <cell r="D5" t="str">
            <v>Applicators and Equipment</v>
          </cell>
          <cell r="E5" t="str">
            <v>Seeders and Spreaders</v>
          </cell>
        </row>
        <row r="6">
          <cell r="A6" t="str">
            <v>Fertilizers</v>
          </cell>
          <cell r="D6" t="str">
            <v>Applicators and Equipment</v>
          </cell>
          <cell r="E6" t="str">
            <v>Sprayers</v>
          </cell>
        </row>
        <row r="7">
          <cell r="A7" t="str">
            <v>Fungicide</v>
          </cell>
          <cell r="D7" t="str">
            <v>Applicators and Equipment</v>
          </cell>
          <cell r="E7" t="str">
            <v>Wheelbarrows</v>
          </cell>
        </row>
        <row r="8">
          <cell r="A8" t="str">
            <v>Garden Accents</v>
          </cell>
          <cell r="D8" t="str">
            <v>Birding</v>
          </cell>
          <cell r="E8" t="str">
            <v>Accessories</v>
          </cell>
        </row>
        <row r="9">
          <cell r="A9" t="str">
            <v>Garden Tools</v>
          </cell>
          <cell r="D9" t="str">
            <v>Birding</v>
          </cell>
          <cell r="E9" t="str">
            <v>Birdbath</v>
          </cell>
        </row>
        <row r="10">
          <cell r="A10" t="str">
            <v>Good Prod</v>
          </cell>
          <cell r="D10" t="str">
            <v>Birding</v>
          </cell>
          <cell r="E10" t="str">
            <v>Feeders</v>
          </cell>
        </row>
        <row r="11">
          <cell r="A11" t="str">
            <v>Grass Seed</v>
          </cell>
          <cell r="D11" t="str">
            <v>Birding</v>
          </cell>
          <cell r="E11" t="str">
            <v>Food</v>
          </cell>
        </row>
        <row r="12">
          <cell r="A12" t="str">
            <v>Grills and Accessories</v>
          </cell>
          <cell r="D12" t="str">
            <v>Birding</v>
          </cell>
          <cell r="E12" t="str">
            <v>House</v>
          </cell>
        </row>
        <row r="13">
          <cell r="A13" t="str">
            <v>Growing Media</v>
          </cell>
          <cell r="D13" t="str">
            <v>Cutting Tools</v>
          </cell>
          <cell r="E13" t="str">
            <v>Axes, Hatchets &amp; Knives</v>
          </cell>
        </row>
        <row r="14">
          <cell r="A14" t="str">
            <v xml:space="preserve">Holiday Artificial Trees </v>
          </cell>
          <cell r="D14" t="str">
            <v>Cutting Tools</v>
          </cell>
          <cell r="E14" t="str">
            <v>Lopper</v>
          </cell>
        </row>
        <row r="15">
          <cell r="A15" t="str">
            <v xml:space="preserve">Holiday Artificial Wreaths &amp; Greens </v>
          </cell>
          <cell r="D15" t="str">
            <v>Cutting Tools</v>
          </cell>
          <cell r="E15" t="str">
            <v>Parts and Accessory</v>
          </cell>
        </row>
        <row r="16">
          <cell r="A16" t="str">
            <v xml:space="preserve">Holiday Dropship </v>
          </cell>
          <cell r="D16" t="str">
            <v>Cutting Tools</v>
          </cell>
          <cell r="E16" t="str">
            <v>Pruners, Shears &amp; Snips</v>
          </cell>
        </row>
        <row r="17">
          <cell r="A17" t="str">
            <v xml:space="preserve">Holiday Electrical Supplies </v>
          </cell>
          <cell r="D17" t="str">
            <v>Fertilizers</v>
          </cell>
        </row>
        <row r="18">
          <cell r="A18" t="str">
            <v xml:space="preserve">Holiday Fall </v>
          </cell>
          <cell r="D18" t="str">
            <v>Fungicide</v>
          </cell>
        </row>
        <row r="19">
          <cell r="A19" t="str">
            <v xml:space="preserve">Holiday Halloween </v>
          </cell>
          <cell r="D19" t="str">
            <v>Garden Accents</v>
          </cell>
          <cell r="E19" t="str">
            <v>Arbors, Arches, &amp; Trellises</v>
          </cell>
        </row>
        <row r="20">
          <cell r="A20" t="str">
            <v xml:space="preserve">Holiday Indoor Decor </v>
          </cell>
          <cell r="D20" t="str">
            <v>Garden Accents</v>
          </cell>
          <cell r="E20" t="str">
            <v>Fairy Gardening</v>
          </cell>
        </row>
        <row r="21">
          <cell r="A21" t="str">
            <v xml:space="preserve">Holiday Lighting </v>
          </cell>
          <cell r="D21" t="str">
            <v>Garden Accents</v>
          </cell>
          <cell r="E21" t="str">
            <v>Flags &amp; Flag Accessories</v>
          </cell>
        </row>
        <row r="22">
          <cell r="A22" t="str">
            <v xml:space="preserve">Holiday Outdoor Decor </v>
          </cell>
          <cell r="D22" t="str">
            <v>Garden Accents</v>
          </cell>
          <cell r="E22" t="str">
            <v>Fountains</v>
          </cell>
        </row>
        <row r="23">
          <cell r="A23" t="str">
            <v xml:space="preserve">Holiday Tree Stands </v>
          </cell>
          <cell r="D23" t="str">
            <v>Garden Accents</v>
          </cell>
          <cell r="E23" t="str">
            <v>Hanging Décor</v>
          </cell>
        </row>
        <row r="24">
          <cell r="A24" t="str">
            <v xml:space="preserve">Holiday Trim and Decorating Supplies </v>
          </cell>
          <cell r="D24" t="str">
            <v>Garden Accents</v>
          </cell>
          <cell r="E24" t="str">
            <v>Lighting</v>
          </cell>
        </row>
        <row r="25">
          <cell r="A25" t="str">
            <v xml:space="preserve">Holiday Window Candles </v>
          </cell>
          <cell r="D25" t="str">
            <v>Garden Accents</v>
          </cell>
          <cell r="E25" t="str">
            <v>Rocks and Stones</v>
          </cell>
        </row>
        <row r="26">
          <cell r="A26" t="str">
            <v>Home Accents</v>
          </cell>
          <cell r="D26" t="str">
            <v>Garden Accents</v>
          </cell>
          <cell r="E26" t="str">
            <v>Stakes and Picks</v>
          </cell>
        </row>
        <row r="27">
          <cell r="A27" t="str">
            <v>Household &amp; Cleaning Supplies</v>
          </cell>
          <cell r="D27" t="str">
            <v>Garden Accents</v>
          </cell>
          <cell r="E27" t="str">
            <v>Statuary</v>
          </cell>
        </row>
        <row r="28">
          <cell r="A28" t="str">
            <v>Indoor Gardening</v>
          </cell>
          <cell r="D28" t="str">
            <v>Garden Accents</v>
          </cell>
          <cell r="E28" t="str">
            <v>Thermometers and Clocks</v>
          </cell>
        </row>
        <row r="29">
          <cell r="A29" t="str">
            <v>Insecticides</v>
          </cell>
          <cell r="D29" t="str">
            <v>Garden Accents</v>
          </cell>
          <cell r="E29" t="str">
            <v>Wind Chimes</v>
          </cell>
        </row>
        <row r="30">
          <cell r="A30" t="str">
            <v>Landscape Supplies</v>
          </cell>
          <cell r="D30" t="str">
            <v>Garden Accents</v>
          </cell>
          <cell r="E30" t="str">
            <v>Yard Décor</v>
          </cell>
        </row>
        <row r="31">
          <cell r="A31" t="str">
            <v>Outdoor Living</v>
          </cell>
          <cell r="D31" t="str">
            <v>Garden Tools</v>
          </cell>
          <cell r="E31" t="str">
            <v>Accessories &amp; Displays</v>
          </cell>
        </row>
        <row r="32">
          <cell r="A32" t="str">
            <v>Planters and Accessories</v>
          </cell>
          <cell r="D32" t="str">
            <v>Garden Tools</v>
          </cell>
          <cell r="E32" t="str">
            <v>Hand Tools</v>
          </cell>
        </row>
        <row r="33">
          <cell r="A33" t="str">
            <v>Repellents</v>
          </cell>
          <cell r="D33" t="str">
            <v>Garden Tools</v>
          </cell>
          <cell r="E33" t="str">
            <v>Long Handle</v>
          </cell>
        </row>
        <row r="34">
          <cell r="A34" t="str">
            <v>Seed Starting</v>
          </cell>
          <cell r="D34" t="str">
            <v>Good Prod</v>
          </cell>
          <cell r="E34" t="str">
            <v>Cutting Tools</v>
          </cell>
        </row>
        <row r="35">
          <cell r="A35" t="str">
            <v>Store Supplies</v>
          </cell>
          <cell r="D35" t="str">
            <v>Good Prod</v>
          </cell>
          <cell r="E35" t="str">
            <v>Fertilizers, Chemicals &amp; Sprayers</v>
          </cell>
        </row>
        <row r="36">
          <cell r="A36" t="str">
            <v>Water Gardening</v>
          </cell>
          <cell r="D36" t="str">
            <v>Good Prod</v>
          </cell>
          <cell r="E36" t="str">
            <v>Landscape Supplies</v>
          </cell>
        </row>
        <row r="37">
          <cell r="A37" t="str">
            <v>Watering</v>
          </cell>
          <cell r="D37" t="str">
            <v>Good Prod</v>
          </cell>
          <cell r="E37" t="str">
            <v>Landscape Tools</v>
          </cell>
        </row>
        <row r="38">
          <cell r="A38" t="str">
            <v>Wearables</v>
          </cell>
          <cell r="D38" t="str">
            <v>Good Prod</v>
          </cell>
          <cell r="E38" t="str">
            <v>Watering</v>
          </cell>
        </row>
        <row r="39">
          <cell r="A39" t="str">
            <v>Weed Control</v>
          </cell>
          <cell r="D39" t="str">
            <v>Good Prod</v>
          </cell>
          <cell r="E39" t="str">
            <v>Wearables &amp; Safety</v>
          </cell>
        </row>
        <row r="40">
          <cell r="A40" t="str">
            <v>Winter</v>
          </cell>
          <cell r="D40" t="str">
            <v>Good Prod</v>
          </cell>
          <cell r="E40" t="str">
            <v>Wheeled Goods</v>
          </cell>
        </row>
        <row r="41">
          <cell r="D41" t="str">
            <v>Grass Seed</v>
          </cell>
        </row>
        <row r="42">
          <cell r="D42" t="str">
            <v>Grills and Accessories</v>
          </cell>
          <cell r="E42" t="str">
            <v>Grills</v>
          </cell>
        </row>
        <row r="43">
          <cell r="D43" t="str">
            <v>Grills and Accessories</v>
          </cell>
          <cell r="E43" t="str">
            <v>Tools and Accessories</v>
          </cell>
        </row>
        <row r="44">
          <cell r="D44" t="str">
            <v>Growing Media</v>
          </cell>
        </row>
        <row r="45">
          <cell r="D45" t="str">
            <v xml:space="preserve">Holiday Artificial Trees </v>
          </cell>
          <cell r="E45" t="str">
            <v xml:space="preserve">Alpine </v>
          </cell>
        </row>
        <row r="46">
          <cell r="D46" t="str">
            <v xml:space="preserve">Holiday Artificial Trees </v>
          </cell>
          <cell r="E46" t="str">
            <v xml:space="preserve">Flocked </v>
          </cell>
        </row>
        <row r="47">
          <cell r="D47" t="str">
            <v xml:space="preserve">Holiday Artificial Trees </v>
          </cell>
          <cell r="E47" t="str">
            <v xml:space="preserve">Full Size PE </v>
          </cell>
        </row>
        <row r="48">
          <cell r="D48" t="str">
            <v xml:space="preserve">Holiday Artificial Trees </v>
          </cell>
          <cell r="E48" t="str">
            <v xml:space="preserve">Full Size PVC </v>
          </cell>
        </row>
        <row r="49">
          <cell r="D49" t="str">
            <v xml:space="preserve">Holiday Artificial Trees </v>
          </cell>
          <cell r="E49" t="str">
            <v xml:space="preserve">Porch </v>
          </cell>
        </row>
        <row r="50">
          <cell r="D50" t="str">
            <v xml:space="preserve">Holiday Artificial Trees </v>
          </cell>
          <cell r="E50" t="str">
            <v xml:space="preserve">Slim PE </v>
          </cell>
        </row>
        <row r="51">
          <cell r="D51" t="str">
            <v xml:space="preserve">Holiday Artificial Trees </v>
          </cell>
          <cell r="E51" t="str">
            <v xml:space="preserve">Slim PVC </v>
          </cell>
        </row>
        <row r="52">
          <cell r="D52" t="str">
            <v xml:space="preserve">Holiday Artificial Trees </v>
          </cell>
          <cell r="E52" t="str">
            <v xml:space="preserve">Specialty </v>
          </cell>
        </row>
        <row r="53">
          <cell r="D53" t="str">
            <v xml:space="preserve">Holiday Artificial Trees </v>
          </cell>
          <cell r="E53" t="str">
            <v xml:space="preserve">Table Top </v>
          </cell>
        </row>
        <row r="54">
          <cell r="D54" t="str">
            <v xml:space="preserve">Holiday Artificial Trees </v>
          </cell>
          <cell r="E54" t="str">
            <v xml:space="preserve">Tinsel </v>
          </cell>
        </row>
        <row r="55">
          <cell r="D55" t="str">
            <v xml:space="preserve">Holiday Artificial Wreaths &amp; Greens </v>
          </cell>
          <cell r="E55" t="str">
            <v xml:space="preserve">Garland, Blank </v>
          </cell>
        </row>
        <row r="56">
          <cell r="D56" t="str">
            <v xml:space="preserve">Holiday Artificial Wreaths &amp; Greens </v>
          </cell>
          <cell r="E56" t="str">
            <v xml:space="preserve">Garland, Decorated UnLit </v>
          </cell>
        </row>
        <row r="57">
          <cell r="D57" t="str">
            <v xml:space="preserve">Holiday Artificial Wreaths &amp; Greens </v>
          </cell>
          <cell r="E57" t="str">
            <v xml:space="preserve">Garland, Lighted </v>
          </cell>
        </row>
        <row r="58">
          <cell r="D58" t="str">
            <v xml:space="preserve">Holiday Artificial Wreaths &amp; Greens </v>
          </cell>
          <cell r="E58" t="str">
            <v xml:space="preserve">Garland, Lighted &amp; Decorated </v>
          </cell>
        </row>
        <row r="59">
          <cell r="D59" t="str">
            <v xml:space="preserve">Holiday Artificial Wreaths &amp; Greens </v>
          </cell>
          <cell r="E59" t="str">
            <v xml:space="preserve">Garland, LED Lights </v>
          </cell>
        </row>
        <row r="60">
          <cell r="D60" t="str">
            <v xml:space="preserve">Holiday Artificial Wreaths &amp; Greens </v>
          </cell>
          <cell r="E60" t="str">
            <v xml:space="preserve">Garland, LED Lit &amp; Decorated </v>
          </cell>
        </row>
        <row r="61">
          <cell r="D61" t="str">
            <v xml:space="preserve">Holiday Artificial Wreaths &amp; Greens </v>
          </cell>
          <cell r="E61" t="str">
            <v xml:space="preserve">Kissing Balls </v>
          </cell>
        </row>
        <row r="62">
          <cell r="D62" t="str">
            <v xml:space="preserve">Holiday Artificial Wreaths &amp; Greens </v>
          </cell>
          <cell r="E62" t="str">
            <v xml:space="preserve">Miscellaneous Greens </v>
          </cell>
        </row>
        <row r="63">
          <cell r="D63" t="str">
            <v xml:space="preserve">Holiday Artificial Wreaths &amp; Greens </v>
          </cell>
          <cell r="E63" t="str">
            <v xml:space="preserve">Swags </v>
          </cell>
        </row>
        <row r="64">
          <cell r="D64" t="str">
            <v xml:space="preserve">Holiday Artificial Wreaths &amp; Greens </v>
          </cell>
          <cell r="E64" t="str">
            <v xml:space="preserve">Teardrops </v>
          </cell>
        </row>
        <row r="65">
          <cell r="D65" t="str">
            <v xml:space="preserve">Holiday Artificial Wreaths &amp; Greens </v>
          </cell>
          <cell r="E65" t="str">
            <v xml:space="preserve">Wreath, LED Lights </v>
          </cell>
        </row>
        <row r="66">
          <cell r="D66" t="str">
            <v xml:space="preserve">Holiday Artificial Wreaths &amp; Greens </v>
          </cell>
          <cell r="E66" t="str">
            <v xml:space="preserve">Wreaths, Blank </v>
          </cell>
        </row>
        <row r="67">
          <cell r="D67" t="str">
            <v xml:space="preserve">Holiday Artificial Wreaths &amp; Greens </v>
          </cell>
          <cell r="E67" t="str">
            <v xml:space="preserve">Wreaths, Decorated Non Lit </v>
          </cell>
        </row>
        <row r="68">
          <cell r="D68" t="str">
            <v xml:space="preserve">Holiday Artificial Wreaths &amp; Greens </v>
          </cell>
          <cell r="E68" t="str">
            <v xml:space="preserve">Wreaths, Lighted &amp; Decorated </v>
          </cell>
        </row>
        <row r="69">
          <cell r="D69" t="str">
            <v xml:space="preserve">Holiday Artificial Wreaths &amp; Greens </v>
          </cell>
          <cell r="E69" t="str">
            <v xml:space="preserve">Wreaths, Lighted Undecorated </v>
          </cell>
        </row>
        <row r="70">
          <cell r="D70" t="str">
            <v xml:space="preserve">Holiday Artificial Wreaths &amp; Greens </v>
          </cell>
          <cell r="E70" t="str">
            <v>Wreaths, LED Lighted &amp; Decorat</v>
          </cell>
        </row>
        <row r="71">
          <cell r="D71" t="str">
            <v xml:space="preserve">Holiday Dropship </v>
          </cell>
        </row>
        <row r="72">
          <cell r="D72" t="str">
            <v xml:space="preserve">Holiday Electrical Supplies </v>
          </cell>
          <cell r="E72" t="str">
            <v xml:space="preserve">Batteries </v>
          </cell>
        </row>
        <row r="73">
          <cell r="D73" t="str">
            <v xml:space="preserve">Holiday Electrical Supplies </v>
          </cell>
          <cell r="E73" t="str">
            <v xml:space="preserve">Indoor Remote Controls </v>
          </cell>
        </row>
        <row r="74">
          <cell r="D74" t="str">
            <v xml:space="preserve">Holiday Electrical Supplies </v>
          </cell>
          <cell r="E74" t="str">
            <v xml:space="preserve">Indoor Cords </v>
          </cell>
        </row>
        <row r="75">
          <cell r="D75" t="str">
            <v xml:space="preserve">Holiday Electrical Supplies </v>
          </cell>
          <cell r="E75" t="str">
            <v xml:space="preserve">Indoor Timers </v>
          </cell>
        </row>
        <row r="76">
          <cell r="D76" t="str">
            <v xml:space="preserve">Holiday Electrical Supplies </v>
          </cell>
          <cell r="E76" t="str">
            <v xml:space="preserve">Light Testers </v>
          </cell>
        </row>
        <row r="77">
          <cell r="D77" t="str">
            <v xml:space="preserve">Holiday Electrical Supplies </v>
          </cell>
          <cell r="E77" t="str">
            <v xml:space="preserve">Outdoor Cords </v>
          </cell>
        </row>
        <row r="78">
          <cell r="D78" t="str">
            <v xml:space="preserve">Holiday Electrical Supplies </v>
          </cell>
          <cell r="E78" t="str">
            <v xml:space="preserve">Outdoor Remote Controls </v>
          </cell>
        </row>
        <row r="79">
          <cell r="D79" t="str">
            <v xml:space="preserve">Holiday Electrical Supplies </v>
          </cell>
          <cell r="E79" t="str">
            <v xml:space="preserve">Outdoor Stakes </v>
          </cell>
        </row>
        <row r="80">
          <cell r="D80" t="str">
            <v xml:space="preserve">Holiday Electrical Supplies </v>
          </cell>
          <cell r="E80" t="str">
            <v xml:space="preserve">Outdoor Timers </v>
          </cell>
        </row>
        <row r="81">
          <cell r="D81" t="str">
            <v xml:space="preserve">Holiday Electrical Supplies </v>
          </cell>
          <cell r="E81" t="str">
            <v xml:space="preserve">Power Strips &amp; Adapters </v>
          </cell>
        </row>
        <row r="82">
          <cell r="D82" t="str">
            <v xml:space="preserve">Holiday Fall </v>
          </cell>
          <cell r="E82" t="str">
            <v xml:space="preserve">Décor </v>
          </cell>
        </row>
        <row r="83">
          <cell r="D83" t="str">
            <v xml:space="preserve">Holiday Fall </v>
          </cell>
          <cell r="E83" t="str">
            <v xml:space="preserve">Tabletop </v>
          </cell>
        </row>
        <row r="84">
          <cell r="D84" t="str">
            <v xml:space="preserve">Holiday Fall </v>
          </cell>
          <cell r="E84" t="str">
            <v xml:space="preserve">Wreaths &amp; Garland </v>
          </cell>
        </row>
        <row r="85">
          <cell r="D85" t="str">
            <v xml:space="preserve">Holiday Halloween </v>
          </cell>
          <cell r="E85" t="str">
            <v xml:space="preserve">Décor </v>
          </cell>
        </row>
        <row r="86">
          <cell r="D86" t="str">
            <v xml:space="preserve">Holiday Halloween </v>
          </cell>
          <cell r="E86" t="str">
            <v xml:space="preserve">Lawn Stakes </v>
          </cell>
        </row>
        <row r="87">
          <cell r="D87" t="str">
            <v xml:space="preserve">Holiday Halloween </v>
          </cell>
          <cell r="E87" t="str">
            <v xml:space="preserve">Light Sets </v>
          </cell>
        </row>
        <row r="88">
          <cell r="D88" t="str">
            <v xml:space="preserve">Holiday Halloween </v>
          </cell>
          <cell r="E88" t="str">
            <v xml:space="preserve">Outdoor Inflatables </v>
          </cell>
        </row>
        <row r="89">
          <cell r="D89" t="str">
            <v xml:space="preserve">Holiday Halloween </v>
          </cell>
          <cell r="E89" t="str">
            <v xml:space="preserve">Pumpkin Carving </v>
          </cell>
        </row>
        <row r="90">
          <cell r="D90" t="str">
            <v xml:space="preserve">Holiday Halloween </v>
          </cell>
          <cell r="E90" t="str">
            <v xml:space="preserve">Scarecrow Picks </v>
          </cell>
        </row>
        <row r="91">
          <cell r="D91" t="str">
            <v xml:space="preserve">Holiday Halloween </v>
          </cell>
          <cell r="E91" t="str">
            <v xml:space="preserve">Scarecrow Sitters </v>
          </cell>
        </row>
        <row r="92">
          <cell r="D92" t="str">
            <v xml:space="preserve">Holiday Halloween </v>
          </cell>
          <cell r="E92" t="str">
            <v xml:space="preserve">Scarecrow Stakes </v>
          </cell>
        </row>
        <row r="93">
          <cell r="D93" t="str">
            <v xml:space="preserve">Holiday Halloween </v>
          </cell>
          <cell r="E93" t="str">
            <v xml:space="preserve">Scarecrow Standing </v>
          </cell>
        </row>
        <row r="94">
          <cell r="D94" t="str">
            <v xml:space="preserve">Holiday Halloween </v>
          </cell>
          <cell r="E94" t="str">
            <v xml:space="preserve">Scarecrows </v>
          </cell>
        </row>
        <row r="95">
          <cell r="D95" t="str">
            <v xml:space="preserve">Holiday Halloween </v>
          </cell>
          <cell r="E95" t="str">
            <v xml:space="preserve">Tabletop </v>
          </cell>
        </row>
        <row r="96">
          <cell r="D96" t="str">
            <v xml:space="preserve">Holiday Halloween </v>
          </cell>
          <cell r="E96" t="str">
            <v xml:space="preserve">Trick or Treat </v>
          </cell>
        </row>
        <row r="97">
          <cell r="D97" t="str">
            <v xml:space="preserve">Holiday Halloween </v>
          </cell>
          <cell r="E97" t="str">
            <v xml:space="preserve">2D Indoor </v>
          </cell>
        </row>
        <row r="98">
          <cell r="D98" t="str">
            <v xml:space="preserve">Holiday Halloween </v>
          </cell>
          <cell r="E98" t="str">
            <v xml:space="preserve">2D Outdoor </v>
          </cell>
        </row>
        <row r="99">
          <cell r="D99" t="str">
            <v xml:space="preserve">Holiday Halloween </v>
          </cell>
          <cell r="E99" t="str">
            <v xml:space="preserve">3D Indoor </v>
          </cell>
        </row>
        <row r="100">
          <cell r="D100" t="str">
            <v xml:space="preserve">Holiday Halloween </v>
          </cell>
          <cell r="E100" t="str">
            <v xml:space="preserve">3D Outdoor </v>
          </cell>
        </row>
        <row r="101">
          <cell r="D101" t="str">
            <v xml:space="preserve">Holiday Indoor Decor </v>
          </cell>
          <cell r="E101" t="str">
            <v xml:space="preserve">Candles </v>
          </cell>
        </row>
        <row r="102">
          <cell r="D102" t="str">
            <v xml:space="preserve">Holiday Indoor Decor </v>
          </cell>
          <cell r="E102" t="str">
            <v xml:space="preserve">Nativity Sets </v>
          </cell>
        </row>
        <row r="103">
          <cell r="D103" t="str">
            <v xml:space="preserve">Holiday Indoor Decor </v>
          </cell>
          <cell r="E103" t="str">
            <v xml:space="preserve">Stocking Holders </v>
          </cell>
        </row>
        <row r="104">
          <cell r="D104" t="str">
            <v xml:space="preserve">Holiday Indoor Decor </v>
          </cell>
          <cell r="E104" t="str">
            <v xml:space="preserve">Tablepieces, Angel </v>
          </cell>
        </row>
        <row r="105">
          <cell r="D105" t="str">
            <v xml:space="preserve">Holiday Indoor Decor </v>
          </cell>
          <cell r="E105" t="str">
            <v xml:space="preserve">Tablepieces, Holiday </v>
          </cell>
        </row>
        <row r="106">
          <cell r="D106" t="str">
            <v xml:space="preserve">Holiday Indoor Decor </v>
          </cell>
          <cell r="E106" t="str">
            <v xml:space="preserve">Tablepieces, Santa </v>
          </cell>
        </row>
        <row r="107">
          <cell r="D107" t="str">
            <v xml:space="preserve">Holiday Indoor Decor </v>
          </cell>
          <cell r="E107" t="str">
            <v xml:space="preserve">Tablepieces, Snowman </v>
          </cell>
        </row>
        <row r="108">
          <cell r="D108" t="str">
            <v xml:space="preserve">Holiday Indoor Decor </v>
          </cell>
          <cell r="E108" t="str">
            <v xml:space="preserve">Tablepieces, Tree </v>
          </cell>
        </row>
        <row r="109">
          <cell r="D109" t="str">
            <v xml:space="preserve">Holiday Indoor Decor </v>
          </cell>
          <cell r="E109" t="str">
            <v xml:space="preserve">Tablepieces, Widllife </v>
          </cell>
        </row>
        <row r="110">
          <cell r="D110" t="str">
            <v xml:space="preserve">Holiday Indoor Decor </v>
          </cell>
          <cell r="E110" t="str">
            <v xml:space="preserve">Wall Art </v>
          </cell>
        </row>
        <row r="111">
          <cell r="D111" t="str">
            <v xml:space="preserve">Holiday Indoor Decor </v>
          </cell>
          <cell r="E111" t="str">
            <v xml:space="preserve">2D Indoor Décor </v>
          </cell>
        </row>
        <row r="112">
          <cell r="D112" t="str">
            <v xml:space="preserve">Holiday Indoor Decor </v>
          </cell>
          <cell r="E112" t="str">
            <v xml:space="preserve">3D Indoor Décor </v>
          </cell>
        </row>
        <row r="113">
          <cell r="D113" t="str">
            <v xml:space="preserve">Holiday Lighting </v>
          </cell>
          <cell r="E113" t="str">
            <v xml:space="preserve">C7 Light Sets </v>
          </cell>
        </row>
        <row r="114">
          <cell r="D114" t="str">
            <v xml:space="preserve">Holiday Lighting </v>
          </cell>
          <cell r="E114" t="str">
            <v xml:space="preserve">C7 Replacement Bulbs </v>
          </cell>
        </row>
        <row r="115">
          <cell r="D115" t="str">
            <v xml:space="preserve">Holiday Lighting </v>
          </cell>
          <cell r="E115" t="str">
            <v xml:space="preserve">C9 Light Sets </v>
          </cell>
        </row>
        <row r="116">
          <cell r="D116" t="str">
            <v xml:space="preserve">Holiday Lighting </v>
          </cell>
          <cell r="E116" t="str">
            <v xml:space="preserve">C9 Replacement Bulbs </v>
          </cell>
        </row>
        <row r="117">
          <cell r="D117" t="str">
            <v xml:space="preserve">Holiday Lighting </v>
          </cell>
          <cell r="E117" t="str">
            <v xml:space="preserve">Garland Lights </v>
          </cell>
        </row>
        <row r="118">
          <cell r="D118" t="str">
            <v xml:space="preserve">Holiday Lighting </v>
          </cell>
          <cell r="E118" t="str">
            <v xml:space="preserve">GT Lights, Icicle </v>
          </cell>
        </row>
        <row r="119">
          <cell r="D119" t="str">
            <v xml:space="preserve">Holiday Lighting </v>
          </cell>
          <cell r="E119" t="str">
            <v xml:space="preserve">GT Lights, LED  Incan Look </v>
          </cell>
        </row>
        <row r="120">
          <cell r="D120" t="str">
            <v xml:space="preserve">Holiday Lighting </v>
          </cell>
          <cell r="E120" t="str">
            <v xml:space="preserve">GT Lights, Net Lights </v>
          </cell>
        </row>
        <row r="121">
          <cell r="D121" t="str">
            <v xml:space="preserve">Holiday Lighting </v>
          </cell>
          <cell r="E121" t="str">
            <v xml:space="preserve">GT Mini Lights, Heavy Duty </v>
          </cell>
        </row>
        <row r="122">
          <cell r="D122" t="str">
            <v xml:space="preserve">Holiday Lighting </v>
          </cell>
          <cell r="E122" t="str">
            <v xml:space="preserve">GT Mini Lights, Super Bright </v>
          </cell>
        </row>
        <row r="123">
          <cell r="D123" t="str">
            <v xml:space="preserve">Holiday Lighting </v>
          </cell>
          <cell r="E123" t="str">
            <v xml:space="preserve">GT Mini Lights, Ultimate </v>
          </cell>
        </row>
        <row r="124">
          <cell r="D124" t="str">
            <v xml:space="preserve">Holiday Lighting </v>
          </cell>
          <cell r="E124" t="str">
            <v xml:space="preserve">GT Replacement Bulbs </v>
          </cell>
        </row>
        <row r="125">
          <cell r="D125" t="str">
            <v xml:space="preserve">Holiday Lighting </v>
          </cell>
          <cell r="E125" t="str">
            <v xml:space="preserve">Icicle Lights </v>
          </cell>
        </row>
        <row r="126">
          <cell r="D126" t="str">
            <v xml:space="preserve">Holiday Lighting </v>
          </cell>
          <cell r="E126" t="str">
            <v xml:space="preserve">Laser Lights &amp; Projectors </v>
          </cell>
        </row>
        <row r="127">
          <cell r="D127" t="str">
            <v xml:space="preserve">Holiday Lighting </v>
          </cell>
          <cell r="E127" t="str">
            <v xml:space="preserve">LED Battery Operated </v>
          </cell>
        </row>
        <row r="128">
          <cell r="D128" t="str">
            <v xml:space="preserve">Holiday Lighting </v>
          </cell>
          <cell r="E128" t="str">
            <v xml:space="preserve">Mini Bulbs and Fuses </v>
          </cell>
        </row>
        <row r="129">
          <cell r="D129" t="str">
            <v xml:space="preserve">Holiday Lighting </v>
          </cell>
          <cell r="E129" t="str">
            <v xml:space="preserve">Miniature, Shimmering </v>
          </cell>
        </row>
        <row r="130">
          <cell r="D130" t="str">
            <v xml:space="preserve">Holiday Lighting </v>
          </cell>
          <cell r="E130" t="str">
            <v xml:space="preserve">Night Lights </v>
          </cell>
        </row>
        <row r="131">
          <cell r="D131" t="str">
            <v xml:space="preserve">Holiday Lighting </v>
          </cell>
          <cell r="E131" t="str">
            <v xml:space="preserve">Novelty Light Sets </v>
          </cell>
        </row>
        <row r="132">
          <cell r="D132" t="str">
            <v xml:space="preserve">Holiday Lighting </v>
          </cell>
          <cell r="E132" t="str">
            <v xml:space="preserve">Novelty Lights, LED </v>
          </cell>
        </row>
        <row r="133">
          <cell r="D133" t="str">
            <v xml:space="preserve">Holiday Lighting </v>
          </cell>
          <cell r="E133" t="str">
            <v xml:space="preserve">Promotional Light Sets </v>
          </cell>
        </row>
        <row r="134">
          <cell r="D134" t="str">
            <v xml:space="preserve">Holiday Lighting </v>
          </cell>
          <cell r="E134" t="str">
            <v xml:space="preserve">Shrub Light Sets </v>
          </cell>
        </row>
        <row r="135">
          <cell r="D135" t="str">
            <v xml:space="preserve">Holiday Outdoor Decor </v>
          </cell>
          <cell r="E135" t="str">
            <v xml:space="preserve">Blow Mold, Outdoor Décor </v>
          </cell>
        </row>
        <row r="136">
          <cell r="D136" t="str">
            <v xml:space="preserve">Holiday Outdoor Decor </v>
          </cell>
          <cell r="E136" t="str">
            <v xml:space="preserve">LED, Solar </v>
          </cell>
        </row>
        <row r="137">
          <cell r="D137" t="str">
            <v xml:space="preserve">Holiday Outdoor Decor </v>
          </cell>
          <cell r="E137" t="str">
            <v xml:space="preserve">LED, 2D </v>
          </cell>
        </row>
        <row r="138">
          <cell r="D138" t="str">
            <v xml:space="preserve">Holiday Outdoor Decor </v>
          </cell>
          <cell r="E138" t="str">
            <v xml:space="preserve">LED, 3D </v>
          </cell>
        </row>
        <row r="139">
          <cell r="D139" t="str">
            <v xml:space="preserve">Holiday Outdoor Decor </v>
          </cell>
          <cell r="E139" t="str">
            <v>Outdoor Inflatables, 3D Lighte</v>
          </cell>
        </row>
        <row r="140">
          <cell r="D140" t="str">
            <v xml:space="preserve">Holiday Outdoor Decor </v>
          </cell>
          <cell r="E140" t="str">
            <v xml:space="preserve">Pathway Lighting </v>
          </cell>
        </row>
        <row r="141">
          <cell r="D141" t="str">
            <v xml:space="preserve">Holiday Outdoor Decor </v>
          </cell>
          <cell r="E141" t="str">
            <v xml:space="preserve">2D Lighted </v>
          </cell>
        </row>
        <row r="142">
          <cell r="D142" t="str">
            <v xml:space="preserve">Holiday Outdoor Decor </v>
          </cell>
          <cell r="E142" t="str">
            <v xml:space="preserve">2D Non Lit </v>
          </cell>
        </row>
        <row r="143">
          <cell r="D143" t="str">
            <v xml:space="preserve">Holiday Outdoor Decor </v>
          </cell>
          <cell r="E143" t="str">
            <v xml:space="preserve">3D Lighted </v>
          </cell>
        </row>
        <row r="144">
          <cell r="D144" t="str">
            <v xml:space="preserve">Holiday Outdoor Decor </v>
          </cell>
          <cell r="E144" t="str">
            <v xml:space="preserve">3D Non Lit </v>
          </cell>
        </row>
        <row r="145">
          <cell r="D145" t="str">
            <v xml:space="preserve">Holiday Tree Stands </v>
          </cell>
          <cell r="E145" t="str">
            <v xml:space="preserve">Tree Stands </v>
          </cell>
        </row>
        <row r="146">
          <cell r="D146" t="str">
            <v xml:space="preserve">Holiday Tree Stands </v>
          </cell>
          <cell r="E146" t="str">
            <v xml:space="preserve">Tree Stands  Accessories </v>
          </cell>
        </row>
        <row r="147">
          <cell r="D147" t="str">
            <v xml:space="preserve">Holiday Trim and Decorating Supplies </v>
          </cell>
          <cell r="E147" t="str">
            <v xml:space="preserve">Bows </v>
          </cell>
        </row>
        <row r="148">
          <cell r="D148" t="str">
            <v xml:space="preserve">Holiday Trim and Decorating Supplies </v>
          </cell>
          <cell r="E148" t="str">
            <v xml:space="preserve">Decorating Supplies </v>
          </cell>
        </row>
        <row r="149">
          <cell r="D149" t="str">
            <v xml:space="preserve">Holiday Trim and Decorating Supplies </v>
          </cell>
          <cell r="E149" t="str">
            <v xml:space="preserve">Fasteners </v>
          </cell>
        </row>
        <row r="150">
          <cell r="D150" t="str">
            <v xml:space="preserve">Holiday Trim and Decorating Supplies </v>
          </cell>
          <cell r="E150" t="str">
            <v xml:space="preserve">Garland &amp; Wreath Hangers </v>
          </cell>
        </row>
        <row r="151">
          <cell r="D151" t="str">
            <v xml:space="preserve">Holiday Trim and Decorating Supplies </v>
          </cell>
          <cell r="E151" t="str">
            <v xml:space="preserve">Icicles (Tinsel) </v>
          </cell>
        </row>
        <row r="152">
          <cell r="D152" t="str">
            <v xml:space="preserve">Holiday Trim and Decorating Supplies </v>
          </cell>
          <cell r="E152" t="str">
            <v xml:space="preserve">Miscellaneous Christmas </v>
          </cell>
        </row>
        <row r="153">
          <cell r="D153" t="str">
            <v xml:space="preserve">Holiday Trim and Decorating Supplies </v>
          </cell>
          <cell r="E153" t="str">
            <v xml:space="preserve">Ornament Hooks </v>
          </cell>
        </row>
        <row r="154">
          <cell r="D154" t="str">
            <v xml:space="preserve">Holiday Trim and Decorating Supplies </v>
          </cell>
          <cell r="E154" t="str">
            <v xml:space="preserve">Ornaments, Birds </v>
          </cell>
        </row>
        <row r="155">
          <cell r="D155" t="str">
            <v xml:space="preserve">Holiday Trim and Decorating Supplies </v>
          </cell>
          <cell r="E155" t="str">
            <v xml:space="preserve">Ornaments, Glass </v>
          </cell>
        </row>
        <row r="156">
          <cell r="D156" t="str">
            <v xml:space="preserve">Holiday Trim and Decorating Supplies </v>
          </cell>
          <cell r="E156" t="str">
            <v xml:space="preserve">Ornaments, Individual </v>
          </cell>
        </row>
        <row r="157">
          <cell r="D157" t="str">
            <v xml:space="preserve">Holiday Trim and Decorating Supplies </v>
          </cell>
          <cell r="E157" t="str">
            <v xml:space="preserve">Ornaments, Shatterproof </v>
          </cell>
        </row>
        <row r="158">
          <cell r="D158" t="str">
            <v xml:space="preserve">Holiday Trim and Decorating Supplies </v>
          </cell>
          <cell r="E158" t="str">
            <v xml:space="preserve">Ribbon </v>
          </cell>
        </row>
        <row r="159">
          <cell r="D159" t="str">
            <v xml:space="preserve">Holiday Trim and Decorating Supplies </v>
          </cell>
          <cell r="E159" t="str">
            <v xml:space="preserve">Santa Hats </v>
          </cell>
        </row>
        <row r="160">
          <cell r="D160" t="str">
            <v xml:space="preserve">Holiday Trim and Decorating Supplies </v>
          </cell>
          <cell r="E160" t="str">
            <v xml:space="preserve">Stockings </v>
          </cell>
        </row>
        <row r="161">
          <cell r="D161" t="str">
            <v xml:space="preserve">Holiday Trim and Decorating Supplies </v>
          </cell>
          <cell r="E161" t="str">
            <v xml:space="preserve">Storage </v>
          </cell>
        </row>
        <row r="162">
          <cell r="D162" t="str">
            <v xml:space="preserve">Holiday Trim and Decorating Supplies </v>
          </cell>
          <cell r="E162" t="str">
            <v xml:space="preserve">Tinsel Garland </v>
          </cell>
        </row>
        <row r="163">
          <cell r="D163" t="str">
            <v xml:space="preserve">Holiday Trim and Decorating Supplies </v>
          </cell>
          <cell r="E163" t="str">
            <v xml:space="preserve">Tree Accessories </v>
          </cell>
        </row>
        <row r="164">
          <cell r="D164" t="str">
            <v xml:space="preserve">Holiday Trim and Decorating Supplies </v>
          </cell>
          <cell r="E164" t="str">
            <v xml:space="preserve">Tree Removal Bags </v>
          </cell>
        </row>
        <row r="165">
          <cell r="D165" t="str">
            <v xml:space="preserve">Holiday Trim and Decorating Supplies </v>
          </cell>
          <cell r="E165" t="str">
            <v xml:space="preserve">Tree Skirts </v>
          </cell>
        </row>
        <row r="166">
          <cell r="D166" t="str">
            <v xml:space="preserve">Holiday Trim and Decorating Supplies </v>
          </cell>
          <cell r="E166" t="str">
            <v xml:space="preserve">Tree Toppers, Angels </v>
          </cell>
        </row>
        <row r="167">
          <cell r="D167" t="str">
            <v xml:space="preserve">Holiday Trim and Decorating Supplies </v>
          </cell>
          <cell r="E167" t="str">
            <v xml:space="preserve">Tree Toppers, Lighted </v>
          </cell>
        </row>
        <row r="168">
          <cell r="D168" t="str">
            <v xml:space="preserve">Holiday Trim and Decorating Supplies </v>
          </cell>
          <cell r="E168" t="str">
            <v xml:space="preserve">Tree Toppers, Non Lit </v>
          </cell>
        </row>
        <row r="169">
          <cell r="D169" t="str">
            <v xml:space="preserve">Holiday Trim and Decorating Supplies </v>
          </cell>
          <cell r="E169" t="str">
            <v xml:space="preserve">Window Decor </v>
          </cell>
        </row>
        <row r="170">
          <cell r="D170" t="str">
            <v xml:space="preserve">Holiday Trim and Decorating Supplies </v>
          </cell>
          <cell r="E170" t="str">
            <v xml:space="preserve">Wreath Frames &amp; Easel </v>
          </cell>
        </row>
        <row r="171">
          <cell r="D171" t="str">
            <v xml:space="preserve">Holiday Window Candles </v>
          </cell>
          <cell r="E171" t="str">
            <v xml:space="preserve">Battery Operated </v>
          </cell>
        </row>
        <row r="172">
          <cell r="D172" t="str">
            <v xml:space="preserve">Holiday Window Candles </v>
          </cell>
          <cell r="E172" t="str">
            <v xml:space="preserve">Bulbs </v>
          </cell>
        </row>
        <row r="173">
          <cell r="D173" t="str">
            <v xml:space="preserve">Holiday Window Candles </v>
          </cell>
          <cell r="E173" t="str">
            <v xml:space="preserve">Electric </v>
          </cell>
        </row>
        <row r="174">
          <cell r="D174" t="str">
            <v xml:space="preserve">Holiday Window Candles </v>
          </cell>
          <cell r="E174" t="str">
            <v xml:space="preserve">Holders </v>
          </cell>
        </row>
        <row r="175">
          <cell r="D175" t="str">
            <v>Home Accents</v>
          </cell>
          <cell r="E175" t="str">
            <v>Children's Toys</v>
          </cell>
        </row>
        <row r="176">
          <cell r="D176" t="str">
            <v>Home Accents</v>
          </cell>
          <cell r="E176" t="str">
            <v>Containers</v>
          </cell>
        </row>
        <row r="177">
          <cell r="D177" t="str">
            <v>Home Accents</v>
          </cell>
          <cell r="E177" t="str">
            <v>Décor</v>
          </cell>
        </row>
        <row r="178">
          <cell r="D178" t="str">
            <v>Home Accents</v>
          </cell>
          <cell r="E178" t="str">
            <v>Kitchenware</v>
          </cell>
        </row>
        <row r="179">
          <cell r="D179" t="str">
            <v>Home Accents</v>
          </cell>
          <cell r="E179" t="str">
            <v>Wall Décor</v>
          </cell>
        </row>
        <row r="180">
          <cell r="D180" t="str">
            <v>Household &amp; Cleaning Supplies</v>
          </cell>
          <cell r="E180" t="str">
            <v>Air Freshener</v>
          </cell>
        </row>
        <row r="181">
          <cell r="D181" t="str">
            <v>Household &amp; Cleaning Supplies</v>
          </cell>
          <cell r="E181" t="str">
            <v>Canning &amp; Preserving</v>
          </cell>
        </row>
        <row r="182">
          <cell r="D182" t="str">
            <v>Household &amp; Cleaning Supplies</v>
          </cell>
          <cell r="E182" t="str">
            <v>Cleaning Solutions</v>
          </cell>
        </row>
        <row r="183">
          <cell r="D183" t="str">
            <v>Household &amp; Cleaning Supplies</v>
          </cell>
          <cell r="E183" t="str">
            <v>Cleaning Tools</v>
          </cell>
        </row>
        <row r="184">
          <cell r="D184" t="str">
            <v>Household &amp; Cleaning Supplies</v>
          </cell>
          <cell r="E184" t="str">
            <v>Electrical Supplies</v>
          </cell>
        </row>
        <row r="185">
          <cell r="D185" t="str">
            <v>Household &amp; Cleaning Supplies</v>
          </cell>
          <cell r="E185" t="str">
            <v>Grocery</v>
          </cell>
        </row>
        <row r="186">
          <cell r="D186" t="str">
            <v>Household &amp; Cleaning Supplies</v>
          </cell>
          <cell r="E186" t="str">
            <v>Health &amp; Beauty Care</v>
          </cell>
        </row>
        <row r="187">
          <cell r="D187" t="str">
            <v>Household &amp; Cleaning Supplies</v>
          </cell>
          <cell r="E187" t="str">
            <v>Pet Supplies</v>
          </cell>
        </row>
        <row r="188">
          <cell r="D188" t="str">
            <v>Household &amp; Cleaning Supplies</v>
          </cell>
          <cell r="E188" t="str">
            <v>Storage</v>
          </cell>
        </row>
        <row r="189">
          <cell r="D189" t="str">
            <v>Indoor Gardening</v>
          </cell>
          <cell r="E189" t="str">
            <v>Hydroponic Components</v>
          </cell>
        </row>
        <row r="190">
          <cell r="D190" t="str">
            <v>Indoor Gardening</v>
          </cell>
          <cell r="E190" t="str">
            <v>Hydroponic Supplements</v>
          </cell>
        </row>
        <row r="191">
          <cell r="D191" t="str">
            <v>Insecticides</v>
          </cell>
        </row>
        <row r="192">
          <cell r="D192" t="str">
            <v>Landscape Supplies</v>
          </cell>
        </row>
        <row r="193">
          <cell r="D193" t="str">
            <v>Outdoor Living</v>
          </cell>
          <cell r="E193" t="str">
            <v>Accessories</v>
          </cell>
        </row>
        <row r="194">
          <cell r="D194" t="str">
            <v>Outdoor Living</v>
          </cell>
          <cell r="E194" t="str">
            <v>Farm &amp; Pet Supplies</v>
          </cell>
        </row>
        <row r="195">
          <cell r="D195" t="str">
            <v>Outdoor Living</v>
          </cell>
          <cell r="E195" t="str">
            <v>Furniture</v>
          </cell>
        </row>
        <row r="196">
          <cell r="D196" t="str">
            <v>Outdoor Living</v>
          </cell>
          <cell r="E196" t="str">
            <v>Insect and Insect Keeping</v>
          </cell>
        </row>
        <row r="197">
          <cell r="D197" t="str">
            <v>Outdoor Living</v>
          </cell>
          <cell r="E197" t="str">
            <v>Outdoor Heating</v>
          </cell>
        </row>
        <row r="198">
          <cell r="D198" t="str">
            <v>Planters and Accessories</v>
          </cell>
          <cell r="E198" t="str">
            <v>Accessories</v>
          </cell>
        </row>
        <row r="199">
          <cell r="D199" t="str">
            <v>Planters and Accessories</v>
          </cell>
          <cell r="E199" t="str">
            <v>Hooks, Hangers &amp; Brackets</v>
          </cell>
        </row>
        <row r="200">
          <cell r="D200" t="str">
            <v>Planters and Accessories</v>
          </cell>
          <cell r="E200" t="str">
            <v>Plant Holders &amp; Stands</v>
          </cell>
        </row>
        <row r="201">
          <cell r="D201" t="str">
            <v>Planters and Accessories</v>
          </cell>
          <cell r="E201" t="str">
            <v>Planters &amp; Pots</v>
          </cell>
        </row>
        <row r="202">
          <cell r="D202" t="str">
            <v>Planters and Accessories</v>
          </cell>
          <cell r="E202" t="str">
            <v>Saucer, Caddy &amp; Liner</v>
          </cell>
        </row>
        <row r="203">
          <cell r="D203" t="str">
            <v>Planters and Accessories</v>
          </cell>
          <cell r="E203" t="str">
            <v>Stakes and Supports</v>
          </cell>
        </row>
        <row r="204">
          <cell r="D204" t="str">
            <v>Planters and Accessories</v>
          </cell>
          <cell r="E204" t="str">
            <v>Terrariums</v>
          </cell>
        </row>
        <row r="205">
          <cell r="D205" t="str">
            <v>Repellents</v>
          </cell>
        </row>
        <row r="206">
          <cell r="D206" t="str">
            <v>Seed Starting</v>
          </cell>
        </row>
        <row r="207">
          <cell r="D207" t="str">
            <v>Store Supplies</v>
          </cell>
        </row>
        <row r="208">
          <cell r="D208" t="str">
            <v>Store Supplies</v>
          </cell>
          <cell r="E208" t="str">
            <v>Books and Calendars</v>
          </cell>
        </row>
        <row r="209">
          <cell r="D209" t="str">
            <v>Store Supplies</v>
          </cell>
          <cell r="E209" t="str">
            <v>Marketing Materials</v>
          </cell>
        </row>
        <row r="210">
          <cell r="D210" t="str">
            <v>Store Supplies</v>
          </cell>
          <cell r="E210" t="str">
            <v>Miscellaneous</v>
          </cell>
        </row>
        <row r="211">
          <cell r="D211" t="str">
            <v>Store Supplies</v>
          </cell>
          <cell r="E211" t="str">
            <v>Racks and Displays</v>
          </cell>
        </row>
        <row r="212">
          <cell r="D212" t="str">
            <v>Store Supplies</v>
          </cell>
          <cell r="E212" t="str">
            <v>Shopping Supplies</v>
          </cell>
        </row>
        <row r="213">
          <cell r="D213" t="str">
            <v>Water Gardening</v>
          </cell>
          <cell r="E213" t="str">
            <v>Building</v>
          </cell>
        </row>
        <row r="214">
          <cell r="D214" t="str">
            <v>Water Gardening</v>
          </cell>
          <cell r="E214" t="str">
            <v>Maintenance</v>
          </cell>
        </row>
        <row r="215">
          <cell r="D215" t="str">
            <v>Water Gardening</v>
          </cell>
          <cell r="E215" t="str">
            <v>Pumps and Filters</v>
          </cell>
        </row>
        <row r="216">
          <cell r="D216" t="str">
            <v>Water Gardening</v>
          </cell>
          <cell r="E216" t="str">
            <v>Water Treatments</v>
          </cell>
        </row>
        <row r="217">
          <cell r="D217" t="str">
            <v>Watering</v>
          </cell>
          <cell r="E217" t="str">
            <v>Accessories</v>
          </cell>
        </row>
        <row r="218">
          <cell r="D218" t="str">
            <v>Watering</v>
          </cell>
          <cell r="E218" t="str">
            <v>Hoses</v>
          </cell>
        </row>
        <row r="219">
          <cell r="D219" t="str">
            <v>Watering</v>
          </cell>
          <cell r="E219" t="str">
            <v>Hoses Accessories</v>
          </cell>
        </row>
        <row r="220">
          <cell r="D220" t="str">
            <v>Watering</v>
          </cell>
          <cell r="E220" t="str">
            <v>Nozzles &amp; Wands</v>
          </cell>
        </row>
        <row r="221">
          <cell r="D221" t="str">
            <v>Watering</v>
          </cell>
          <cell r="E221" t="str">
            <v>Sprinklers</v>
          </cell>
        </row>
        <row r="222">
          <cell r="D222" t="str">
            <v>Watering</v>
          </cell>
          <cell r="E222" t="str">
            <v>Watering Can</v>
          </cell>
        </row>
        <row r="223">
          <cell r="D223" t="str">
            <v>Wearables</v>
          </cell>
          <cell r="E223" t="str">
            <v>Accessories</v>
          </cell>
        </row>
        <row r="224">
          <cell r="D224" t="str">
            <v>Wearables</v>
          </cell>
          <cell r="E224" t="str">
            <v>Apparel</v>
          </cell>
        </row>
        <row r="225">
          <cell r="D225" t="str">
            <v>Wearables</v>
          </cell>
          <cell r="E225" t="str">
            <v>Footwear</v>
          </cell>
        </row>
        <row r="226">
          <cell r="D226" t="str">
            <v>Wearables</v>
          </cell>
          <cell r="E226" t="str">
            <v>Gloves</v>
          </cell>
        </row>
        <row r="227">
          <cell r="D227" t="str">
            <v>Weed Control</v>
          </cell>
        </row>
        <row r="228">
          <cell r="D228" t="str">
            <v>Winter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ORDER BLANK"/>
    </sheetNames>
    <sheetDataSet>
      <sheetData sheetId="0" refreshError="1">
        <row r="1">
          <cell r="A1" t="str">
            <v>ITEM</v>
          </cell>
          <cell r="B1" t="str">
            <v>DESC</v>
          </cell>
          <cell r="C1" t="str">
            <v>Retail price</v>
          </cell>
          <cell r="D1" t="str">
            <v>qty</v>
          </cell>
          <cell r="E1" t="str">
            <v>Dlr price</v>
          </cell>
          <cell r="F1" t="str">
            <v>qty</v>
          </cell>
          <cell r="G1" t="str">
            <v>Dlr case price</v>
          </cell>
          <cell r="H1" t="str">
            <v>qty</v>
          </cell>
          <cell r="I1" t="str">
            <v>price</v>
          </cell>
          <cell r="J1" t="str">
            <v>qty</v>
          </cell>
          <cell r="K1" t="str">
            <v>price</v>
          </cell>
        </row>
        <row r="2">
          <cell r="A2">
            <v>1012</v>
          </cell>
          <cell r="B2" t="str">
            <v>DEWIT DISPLAY W/SH TOOLS</v>
          </cell>
          <cell r="C2">
            <v>2358</v>
          </cell>
          <cell r="D2">
            <v>1</v>
          </cell>
          <cell r="E2">
            <v>1179</v>
          </cell>
          <cell r="F2">
            <v>9997</v>
          </cell>
          <cell r="G2">
            <v>2358</v>
          </cell>
          <cell r="H2">
            <v>9998</v>
          </cell>
          <cell r="I2">
            <v>2358</v>
          </cell>
          <cell r="J2">
            <v>9999</v>
          </cell>
          <cell r="K2">
            <v>2358</v>
          </cell>
        </row>
        <row r="3">
          <cell r="A3">
            <v>1013</v>
          </cell>
          <cell r="B3" t="str">
            <v>DEWIT SMALL TOOLS DISPLAY</v>
          </cell>
          <cell r="C3">
            <v>1051</v>
          </cell>
          <cell r="D3">
            <v>1</v>
          </cell>
          <cell r="E3">
            <v>525.5</v>
          </cell>
          <cell r="F3">
            <v>9997</v>
          </cell>
          <cell r="G3">
            <v>1051</v>
          </cell>
          <cell r="H3">
            <v>9998</v>
          </cell>
          <cell r="I3">
            <v>1051</v>
          </cell>
          <cell r="J3">
            <v>9999</v>
          </cell>
          <cell r="K3">
            <v>1051</v>
          </cell>
        </row>
        <row r="4">
          <cell r="A4">
            <v>1017</v>
          </cell>
          <cell r="B4" t="str">
            <v>DEWIT LONG TOOLS DISPLAY</v>
          </cell>
          <cell r="C4">
            <v>1002</v>
          </cell>
          <cell r="D4">
            <v>1</v>
          </cell>
          <cell r="E4">
            <v>501</v>
          </cell>
          <cell r="F4">
            <v>9997</v>
          </cell>
          <cell r="G4">
            <v>1002</v>
          </cell>
          <cell r="H4">
            <v>9998</v>
          </cell>
          <cell r="I4">
            <v>1002</v>
          </cell>
          <cell r="J4">
            <v>9999</v>
          </cell>
          <cell r="K4">
            <v>1002</v>
          </cell>
        </row>
        <row r="5">
          <cell r="A5">
            <v>1018</v>
          </cell>
          <cell r="B5" t="str">
            <v>DEWIT FORGED TOOL WALL DISPLAY</v>
          </cell>
          <cell r="C5">
            <v>436</v>
          </cell>
          <cell r="D5">
            <v>1</v>
          </cell>
          <cell r="E5">
            <v>218</v>
          </cell>
          <cell r="F5">
            <v>9997</v>
          </cell>
          <cell r="G5">
            <v>436</v>
          </cell>
          <cell r="H5">
            <v>9998</v>
          </cell>
          <cell r="I5">
            <v>436</v>
          </cell>
          <cell r="J5">
            <v>9999</v>
          </cell>
          <cell r="K5">
            <v>436</v>
          </cell>
        </row>
        <row r="6">
          <cell r="A6">
            <v>1019</v>
          </cell>
          <cell r="B6" t="str">
            <v>SPORK DISPLAY</v>
          </cell>
          <cell r="C6">
            <v>1028</v>
          </cell>
          <cell r="D6">
            <v>1</v>
          </cell>
          <cell r="E6">
            <v>514</v>
          </cell>
          <cell r="F6">
            <v>9997</v>
          </cell>
          <cell r="G6">
            <v>1028</v>
          </cell>
          <cell r="H6">
            <v>9998</v>
          </cell>
          <cell r="I6">
            <v>1028</v>
          </cell>
          <cell r="J6">
            <v>9999</v>
          </cell>
          <cell r="K6">
            <v>1028</v>
          </cell>
        </row>
        <row r="7">
          <cell r="A7">
            <v>1023</v>
          </cell>
          <cell r="B7" t="str">
            <v>DEWIT HAND TOOL DISPLAY</v>
          </cell>
          <cell r="C7">
            <v>1093</v>
          </cell>
          <cell r="D7">
            <v>1</v>
          </cell>
          <cell r="E7">
            <v>546.5</v>
          </cell>
          <cell r="F7">
            <v>9997</v>
          </cell>
          <cell r="G7">
            <v>1093</v>
          </cell>
          <cell r="H7">
            <v>9998</v>
          </cell>
          <cell r="I7">
            <v>1093</v>
          </cell>
          <cell r="J7">
            <v>9999</v>
          </cell>
          <cell r="K7">
            <v>1093</v>
          </cell>
        </row>
        <row r="8">
          <cell r="A8">
            <v>1027</v>
          </cell>
          <cell r="B8" t="str">
            <v>DEWIT DISPLAY</v>
          </cell>
          <cell r="C8">
            <v>2055</v>
          </cell>
          <cell r="D8">
            <v>1</v>
          </cell>
          <cell r="E8">
            <v>1027.5</v>
          </cell>
          <cell r="F8">
            <v>9997</v>
          </cell>
          <cell r="G8">
            <v>2055</v>
          </cell>
          <cell r="H8">
            <v>9998</v>
          </cell>
          <cell r="I8">
            <v>2055</v>
          </cell>
          <cell r="J8">
            <v>9999</v>
          </cell>
          <cell r="K8">
            <v>2055</v>
          </cell>
        </row>
        <row r="9">
          <cell r="A9">
            <v>1033</v>
          </cell>
          <cell r="B9" t="str">
            <v>DEWIT P-GRIP DISPLAY</v>
          </cell>
          <cell r="C9">
            <v>1236.4000000000001</v>
          </cell>
          <cell r="D9">
            <v>1</v>
          </cell>
          <cell r="E9">
            <v>618.20000000000005</v>
          </cell>
          <cell r="F9">
            <v>9997</v>
          </cell>
          <cell r="G9">
            <v>1236.4000000000001</v>
          </cell>
          <cell r="H9">
            <v>9998</v>
          </cell>
          <cell r="I9">
            <v>1236.4000000000001</v>
          </cell>
          <cell r="J9">
            <v>9999</v>
          </cell>
          <cell r="K9">
            <v>1236.4000000000001</v>
          </cell>
        </row>
        <row r="10">
          <cell r="A10">
            <v>1035</v>
          </cell>
          <cell r="B10" t="str">
            <v>DE WIT STARTER KIT</v>
          </cell>
          <cell r="C10">
            <v>174.6</v>
          </cell>
          <cell r="D10">
            <v>1</v>
          </cell>
          <cell r="E10">
            <v>87.3</v>
          </cell>
          <cell r="F10">
            <v>9997</v>
          </cell>
          <cell r="G10">
            <v>174.6</v>
          </cell>
          <cell r="H10">
            <v>9998</v>
          </cell>
          <cell r="I10">
            <v>174.6</v>
          </cell>
          <cell r="J10">
            <v>9999</v>
          </cell>
          <cell r="K10">
            <v>174.6</v>
          </cell>
        </row>
        <row r="11">
          <cell r="A11">
            <v>1044</v>
          </cell>
          <cell r="B11" t="str">
            <v>EUROCLOG DISPLAY</v>
          </cell>
          <cell r="C11">
            <v>2785.84</v>
          </cell>
          <cell r="D11">
            <v>1</v>
          </cell>
          <cell r="E11">
            <v>1262.92</v>
          </cell>
          <cell r="F11">
            <v>9997</v>
          </cell>
          <cell r="G11">
            <v>2785.84</v>
          </cell>
          <cell r="H11">
            <v>9998</v>
          </cell>
          <cell r="I11">
            <v>2785.84</v>
          </cell>
          <cell r="J11">
            <v>9999</v>
          </cell>
          <cell r="K11">
            <v>2785.84</v>
          </cell>
        </row>
        <row r="12">
          <cell r="A12">
            <v>1100</v>
          </cell>
          <cell r="B12" t="str">
            <v>SINGLE SMALL DIA HOOK</v>
          </cell>
          <cell r="C12">
            <v>6</v>
          </cell>
          <cell r="D12">
            <v>1</v>
          </cell>
          <cell r="E12">
            <v>0</v>
          </cell>
          <cell r="F12">
            <v>9997</v>
          </cell>
          <cell r="G12">
            <v>6</v>
          </cell>
          <cell r="H12">
            <v>9998</v>
          </cell>
          <cell r="I12">
            <v>6</v>
          </cell>
          <cell r="J12">
            <v>9999</v>
          </cell>
          <cell r="K12">
            <v>6</v>
          </cell>
        </row>
        <row r="13">
          <cell r="A13">
            <v>1101</v>
          </cell>
          <cell r="B13" t="str">
            <v>SINGLE LARGE DIA HOOK</v>
          </cell>
          <cell r="C13">
            <v>7</v>
          </cell>
          <cell r="D13">
            <v>1</v>
          </cell>
          <cell r="E13">
            <v>0</v>
          </cell>
          <cell r="F13">
            <v>9997</v>
          </cell>
          <cell r="G13">
            <v>7</v>
          </cell>
          <cell r="H13">
            <v>9998</v>
          </cell>
          <cell r="I13">
            <v>7</v>
          </cell>
          <cell r="J13">
            <v>9999</v>
          </cell>
          <cell r="K13">
            <v>7</v>
          </cell>
        </row>
        <row r="14">
          <cell r="A14">
            <v>1102</v>
          </cell>
          <cell r="B14" t="str">
            <v>DOUBLE SMALL DIA HOOK</v>
          </cell>
          <cell r="C14">
            <v>8</v>
          </cell>
          <cell r="D14">
            <v>1</v>
          </cell>
          <cell r="E14">
            <v>0</v>
          </cell>
          <cell r="F14">
            <v>9997</v>
          </cell>
          <cell r="G14">
            <v>8</v>
          </cell>
          <cell r="H14">
            <v>9998</v>
          </cell>
          <cell r="I14">
            <v>8</v>
          </cell>
          <cell r="J14">
            <v>9999</v>
          </cell>
          <cell r="K14">
            <v>8</v>
          </cell>
        </row>
        <row r="15">
          <cell r="A15">
            <v>1105</v>
          </cell>
          <cell r="B15" t="str">
            <v>WOOD DISPLAY FOR MATS</v>
          </cell>
          <cell r="C15">
            <v>140</v>
          </cell>
          <cell r="D15">
            <v>1</v>
          </cell>
          <cell r="E15">
            <v>70</v>
          </cell>
          <cell r="F15">
            <v>9997</v>
          </cell>
          <cell r="G15">
            <v>140</v>
          </cell>
          <cell r="H15">
            <v>9998</v>
          </cell>
          <cell r="I15">
            <v>140</v>
          </cell>
          <cell r="J15">
            <v>9999</v>
          </cell>
          <cell r="K15">
            <v>140</v>
          </cell>
        </row>
        <row r="16">
          <cell r="A16">
            <v>1106</v>
          </cell>
          <cell r="B16" t="str">
            <v>WOOD DISPLAY FOR SLATE</v>
          </cell>
          <cell r="C16">
            <v>310</v>
          </cell>
          <cell r="D16">
            <v>1</v>
          </cell>
          <cell r="E16">
            <v>155</v>
          </cell>
          <cell r="F16">
            <v>9997</v>
          </cell>
          <cell r="G16">
            <v>310</v>
          </cell>
          <cell r="H16">
            <v>9998</v>
          </cell>
          <cell r="I16">
            <v>310</v>
          </cell>
          <cell r="J16">
            <v>9999</v>
          </cell>
          <cell r="K16">
            <v>310</v>
          </cell>
        </row>
        <row r="17">
          <cell r="A17">
            <v>1150</v>
          </cell>
          <cell r="B17" t="str">
            <v>SLATE DISPLAY</v>
          </cell>
          <cell r="C17">
            <v>3841.65</v>
          </cell>
          <cell r="D17">
            <v>1</v>
          </cell>
          <cell r="E17">
            <v>2076.46</v>
          </cell>
          <cell r="F17">
            <v>9997</v>
          </cell>
          <cell r="G17">
            <v>3841.65</v>
          </cell>
          <cell r="H17">
            <v>9998</v>
          </cell>
          <cell r="I17">
            <v>3841.65</v>
          </cell>
          <cell r="J17">
            <v>9999</v>
          </cell>
          <cell r="K17">
            <v>3841.65</v>
          </cell>
        </row>
        <row r="18">
          <cell r="A18">
            <v>1151</v>
          </cell>
          <cell r="B18" t="str">
            <v>BEST SELLER DOORMAT DISPLAY</v>
          </cell>
          <cell r="C18">
            <v>1510</v>
          </cell>
          <cell r="D18">
            <v>1</v>
          </cell>
          <cell r="E18">
            <v>825</v>
          </cell>
          <cell r="F18">
            <v>9997</v>
          </cell>
          <cell r="G18">
            <v>1510</v>
          </cell>
          <cell r="H18">
            <v>9998</v>
          </cell>
          <cell r="I18">
            <v>1510</v>
          </cell>
          <cell r="J18">
            <v>9999</v>
          </cell>
          <cell r="K18">
            <v>1510</v>
          </cell>
        </row>
        <row r="19">
          <cell r="A19">
            <v>1152</v>
          </cell>
          <cell r="B19" t="str">
            <v>COCO DOORMAT DISPLAY  CS1</v>
          </cell>
          <cell r="C19">
            <v>1501</v>
          </cell>
          <cell r="D19">
            <v>1</v>
          </cell>
          <cell r="E19">
            <v>820.5</v>
          </cell>
          <cell r="F19">
            <v>9997</v>
          </cell>
          <cell r="G19">
            <v>1501</v>
          </cell>
          <cell r="H19">
            <v>9998</v>
          </cell>
          <cell r="I19">
            <v>1501</v>
          </cell>
          <cell r="J19">
            <v>9999</v>
          </cell>
          <cell r="K19">
            <v>1501</v>
          </cell>
        </row>
        <row r="20">
          <cell r="A20">
            <v>2000</v>
          </cell>
          <cell r="B20" t="str">
            <v>* HEAVY DUTY SHELF DISPLAY</v>
          </cell>
          <cell r="C20">
            <v>400</v>
          </cell>
          <cell r="D20">
            <v>1</v>
          </cell>
          <cell r="E20">
            <v>200</v>
          </cell>
          <cell r="F20">
            <v>9997</v>
          </cell>
          <cell r="G20">
            <v>400</v>
          </cell>
          <cell r="H20">
            <v>9998</v>
          </cell>
          <cell r="I20">
            <v>400</v>
          </cell>
          <cell r="J20">
            <v>9999</v>
          </cell>
          <cell r="K20">
            <v>400</v>
          </cell>
        </row>
        <row r="21">
          <cell r="A21">
            <v>2400</v>
          </cell>
          <cell r="B21" t="str">
            <v>NF DELUXE FEEDER DISPLAY</v>
          </cell>
          <cell r="C21">
            <v>4016.08</v>
          </cell>
          <cell r="D21">
            <v>1</v>
          </cell>
          <cell r="E21">
            <v>2008.04</v>
          </cell>
          <cell r="F21">
            <v>9997</v>
          </cell>
          <cell r="G21">
            <v>4016.08</v>
          </cell>
          <cell r="H21">
            <v>9998</v>
          </cell>
          <cell r="I21">
            <v>4016.08</v>
          </cell>
          <cell r="J21">
            <v>9999</v>
          </cell>
          <cell r="K21">
            <v>4016.08</v>
          </cell>
        </row>
        <row r="22">
          <cell r="A22">
            <v>2402</v>
          </cell>
          <cell r="B22" t="str">
            <v>NF STARTER FEEDER DISPLAY</v>
          </cell>
          <cell r="C22">
            <v>2948.72</v>
          </cell>
          <cell r="D22">
            <v>1</v>
          </cell>
          <cell r="E22">
            <v>1474.36</v>
          </cell>
          <cell r="F22">
            <v>9997</v>
          </cell>
          <cell r="G22">
            <v>2948.72</v>
          </cell>
          <cell r="H22">
            <v>9998</v>
          </cell>
          <cell r="I22">
            <v>2948.72</v>
          </cell>
          <cell r="J22">
            <v>9999</v>
          </cell>
          <cell r="K22">
            <v>2948.72</v>
          </cell>
        </row>
        <row r="23">
          <cell r="A23">
            <v>2404</v>
          </cell>
          <cell r="B23" t="str">
            <v>NF ECONOMY DISPLAY</v>
          </cell>
          <cell r="C23">
            <v>1438.88</v>
          </cell>
          <cell r="D23">
            <v>1</v>
          </cell>
          <cell r="E23">
            <v>719.44</v>
          </cell>
          <cell r="F23">
            <v>9997</v>
          </cell>
          <cell r="G23">
            <v>1438.88</v>
          </cell>
          <cell r="H23">
            <v>9998</v>
          </cell>
          <cell r="I23">
            <v>1438.88</v>
          </cell>
          <cell r="J23">
            <v>9999</v>
          </cell>
          <cell r="K23">
            <v>1438.88</v>
          </cell>
        </row>
        <row r="24">
          <cell r="A24">
            <v>2406</v>
          </cell>
          <cell r="B24" t="str">
            <v>NF ALL SEASONS FEEDER DISPLAY</v>
          </cell>
          <cell r="C24">
            <v>2186.8000000000002</v>
          </cell>
          <cell r="D24">
            <v>1</v>
          </cell>
          <cell r="E24">
            <v>1093.4000000000001</v>
          </cell>
          <cell r="F24">
            <v>9997</v>
          </cell>
          <cell r="G24">
            <v>2186.8000000000002</v>
          </cell>
          <cell r="H24">
            <v>9998</v>
          </cell>
          <cell r="I24">
            <v>2186.8000000000002</v>
          </cell>
          <cell r="J24">
            <v>9999</v>
          </cell>
          <cell r="K24">
            <v>2186.8000000000002</v>
          </cell>
        </row>
        <row r="25">
          <cell r="A25">
            <v>2408</v>
          </cell>
          <cell r="B25" t="str">
            <v>NF ROYAL FEEDER DISPLAY</v>
          </cell>
          <cell r="C25">
            <v>1949.28</v>
          </cell>
          <cell r="D25">
            <v>1</v>
          </cell>
          <cell r="E25">
            <v>974.64</v>
          </cell>
          <cell r="F25">
            <v>9997</v>
          </cell>
          <cell r="G25">
            <v>1949.28</v>
          </cell>
          <cell r="H25">
            <v>9998</v>
          </cell>
          <cell r="I25">
            <v>1949.28</v>
          </cell>
          <cell r="J25">
            <v>9999</v>
          </cell>
          <cell r="K25">
            <v>1949.28</v>
          </cell>
        </row>
        <row r="26">
          <cell r="A26">
            <v>3300</v>
          </cell>
          <cell r="B26" t="str">
            <v>ORIENTAL LEAF &amp; SCROLL ARCH</v>
          </cell>
          <cell r="C26">
            <v>129</v>
          </cell>
          <cell r="D26">
            <v>1</v>
          </cell>
          <cell r="E26">
            <v>64.5</v>
          </cell>
          <cell r="F26">
            <v>9997</v>
          </cell>
          <cell r="G26">
            <v>129</v>
          </cell>
          <cell r="H26">
            <v>9998</v>
          </cell>
          <cell r="I26">
            <v>129</v>
          </cell>
          <cell r="J26">
            <v>9999</v>
          </cell>
          <cell r="K26">
            <v>129</v>
          </cell>
        </row>
        <row r="27">
          <cell r="A27">
            <v>3338</v>
          </cell>
          <cell r="B27" t="str">
            <v>ORIENTAL ARCH W/GATE</v>
          </cell>
          <cell r="C27">
            <v>299</v>
          </cell>
          <cell r="D27">
            <v>1</v>
          </cell>
          <cell r="E27">
            <v>149.5</v>
          </cell>
          <cell r="F27">
            <v>9997</v>
          </cell>
          <cell r="G27">
            <v>299</v>
          </cell>
          <cell r="H27">
            <v>9998</v>
          </cell>
          <cell r="I27">
            <v>299</v>
          </cell>
          <cell r="J27">
            <v>9999</v>
          </cell>
          <cell r="K27">
            <v>299</v>
          </cell>
        </row>
        <row r="28">
          <cell r="A28">
            <v>3370</v>
          </cell>
          <cell r="B28" t="str">
            <v>ORIENTAL ARCH W/BENCH</v>
          </cell>
          <cell r="C28">
            <v>399</v>
          </cell>
          <cell r="D28">
            <v>1</v>
          </cell>
          <cell r="E28">
            <v>199.5</v>
          </cell>
          <cell r="F28">
            <v>9997</v>
          </cell>
          <cell r="G28">
            <v>399</v>
          </cell>
          <cell r="H28">
            <v>9998</v>
          </cell>
          <cell r="I28">
            <v>399</v>
          </cell>
          <cell r="J28">
            <v>9999</v>
          </cell>
          <cell r="K28">
            <v>399</v>
          </cell>
        </row>
        <row r="29">
          <cell r="A29">
            <v>3996</v>
          </cell>
          <cell r="B29" t="str">
            <v>METAL BAKERS RACK</v>
          </cell>
          <cell r="C29">
            <v>99</v>
          </cell>
          <cell r="D29">
            <v>1</v>
          </cell>
          <cell r="E29">
            <v>49.5</v>
          </cell>
          <cell r="F29">
            <v>9997</v>
          </cell>
          <cell r="G29">
            <v>99</v>
          </cell>
          <cell r="H29">
            <v>9998</v>
          </cell>
          <cell r="I29">
            <v>99</v>
          </cell>
          <cell r="J29">
            <v>9999</v>
          </cell>
          <cell r="K29">
            <v>99</v>
          </cell>
        </row>
        <row r="30">
          <cell r="A30">
            <v>5013</v>
          </cell>
          <cell r="B30" t="str">
            <v>3.5 GAL WATERING CAN</v>
          </cell>
          <cell r="C30">
            <v>29</v>
          </cell>
          <cell r="D30">
            <v>6</v>
          </cell>
          <cell r="E30">
            <v>14.5</v>
          </cell>
          <cell r="F30">
            <v>9997</v>
          </cell>
          <cell r="G30">
            <v>29</v>
          </cell>
          <cell r="H30">
            <v>9998</v>
          </cell>
          <cell r="I30">
            <v>29</v>
          </cell>
          <cell r="J30">
            <v>9999</v>
          </cell>
          <cell r="K30">
            <v>29</v>
          </cell>
        </row>
        <row r="31">
          <cell r="A31">
            <v>5014</v>
          </cell>
          <cell r="B31" t="str">
            <v>* TORCH ON STAND</v>
          </cell>
          <cell r="C31">
            <v>33.9</v>
          </cell>
          <cell r="D31">
            <v>1</v>
          </cell>
          <cell r="E31">
            <v>10</v>
          </cell>
          <cell r="F31">
            <v>6</v>
          </cell>
          <cell r="G31">
            <v>10</v>
          </cell>
          <cell r="H31">
            <v>9998</v>
          </cell>
          <cell r="I31">
            <v>10</v>
          </cell>
          <cell r="J31">
            <v>9999</v>
          </cell>
          <cell r="K31">
            <v>10</v>
          </cell>
        </row>
        <row r="32">
          <cell r="A32">
            <v>5025</v>
          </cell>
          <cell r="B32" t="str">
            <v>* TABLE TOP TORCH</v>
          </cell>
          <cell r="C32">
            <v>21.9</v>
          </cell>
          <cell r="D32">
            <v>1</v>
          </cell>
          <cell r="E32">
            <v>6.5</v>
          </cell>
          <cell r="F32">
            <v>6</v>
          </cell>
          <cell r="G32">
            <v>6.5</v>
          </cell>
          <cell r="H32">
            <v>9998</v>
          </cell>
          <cell r="I32">
            <v>6.5</v>
          </cell>
          <cell r="J32">
            <v>9999</v>
          </cell>
          <cell r="K32">
            <v>6.5</v>
          </cell>
        </row>
        <row r="33">
          <cell r="A33">
            <v>5500</v>
          </cell>
          <cell r="B33" t="str">
            <v>* 6IN POT JEANS</v>
          </cell>
          <cell r="C33">
            <v>19</v>
          </cell>
          <cell r="D33">
            <v>1</v>
          </cell>
          <cell r="E33">
            <v>11.4</v>
          </cell>
          <cell r="F33">
            <v>4</v>
          </cell>
          <cell r="G33">
            <v>9.5</v>
          </cell>
          <cell r="H33">
            <v>9998</v>
          </cell>
          <cell r="I33">
            <v>9.5</v>
          </cell>
          <cell r="J33">
            <v>9999</v>
          </cell>
          <cell r="K33">
            <v>9.5</v>
          </cell>
        </row>
        <row r="34">
          <cell r="A34">
            <v>5505</v>
          </cell>
          <cell r="B34" t="str">
            <v>* SQ POT JEANS COLLECTION</v>
          </cell>
          <cell r="C34">
            <v>36</v>
          </cell>
          <cell r="D34">
            <v>1</v>
          </cell>
          <cell r="E34">
            <v>21.6</v>
          </cell>
          <cell r="F34">
            <v>2</v>
          </cell>
          <cell r="G34">
            <v>18</v>
          </cell>
          <cell r="H34">
            <v>9998</v>
          </cell>
          <cell r="I34">
            <v>18</v>
          </cell>
          <cell r="J34">
            <v>9999</v>
          </cell>
          <cell r="K34">
            <v>18</v>
          </cell>
        </row>
        <row r="35">
          <cell r="A35">
            <v>5510</v>
          </cell>
          <cell r="B35" t="str">
            <v>* BIRD POT JEANS COLLECTION</v>
          </cell>
          <cell r="C35">
            <v>19</v>
          </cell>
          <cell r="D35">
            <v>1</v>
          </cell>
          <cell r="E35">
            <v>11.4</v>
          </cell>
          <cell r="F35">
            <v>4</v>
          </cell>
          <cell r="G35">
            <v>9.5</v>
          </cell>
          <cell r="H35">
            <v>9998</v>
          </cell>
          <cell r="I35">
            <v>9.5</v>
          </cell>
          <cell r="J35">
            <v>9999</v>
          </cell>
          <cell r="K35">
            <v>9.5</v>
          </cell>
        </row>
        <row r="36">
          <cell r="A36">
            <v>5515</v>
          </cell>
          <cell r="B36" t="str">
            <v>* GLOVE POT JEANS</v>
          </cell>
          <cell r="C36">
            <v>21</v>
          </cell>
          <cell r="D36">
            <v>1</v>
          </cell>
          <cell r="E36">
            <v>12.6</v>
          </cell>
          <cell r="F36">
            <v>4</v>
          </cell>
          <cell r="G36">
            <v>10.5</v>
          </cell>
          <cell r="H36">
            <v>9998</v>
          </cell>
          <cell r="I36">
            <v>10.5</v>
          </cell>
          <cell r="J36">
            <v>9999</v>
          </cell>
          <cell r="K36">
            <v>10.5</v>
          </cell>
        </row>
        <row r="37">
          <cell r="A37">
            <v>5520</v>
          </cell>
          <cell r="B37" t="str">
            <v>* BIRD HOUSE JEANS</v>
          </cell>
          <cell r="C37">
            <v>19</v>
          </cell>
          <cell r="D37">
            <v>1</v>
          </cell>
          <cell r="E37">
            <v>11.4</v>
          </cell>
          <cell r="F37">
            <v>4</v>
          </cell>
          <cell r="G37">
            <v>9.5</v>
          </cell>
          <cell r="H37">
            <v>9998</v>
          </cell>
          <cell r="I37">
            <v>9.5</v>
          </cell>
          <cell r="J37">
            <v>9999</v>
          </cell>
          <cell r="K37">
            <v>9.5</v>
          </cell>
        </row>
        <row r="38">
          <cell r="A38">
            <v>5525</v>
          </cell>
          <cell r="B38" t="str">
            <v>* 27.5" STANDING JEANS</v>
          </cell>
          <cell r="C38">
            <v>238</v>
          </cell>
          <cell r="D38">
            <v>1</v>
          </cell>
          <cell r="E38">
            <v>119</v>
          </cell>
          <cell r="F38">
            <v>9997</v>
          </cell>
          <cell r="G38">
            <v>238</v>
          </cell>
          <cell r="H38">
            <v>9998</v>
          </cell>
          <cell r="I38">
            <v>238</v>
          </cell>
          <cell r="J38">
            <v>9999</v>
          </cell>
          <cell r="K38">
            <v>238</v>
          </cell>
        </row>
        <row r="39">
          <cell r="A39">
            <v>5530</v>
          </cell>
          <cell r="B39" t="str">
            <v>* 19" STANDING JEANS</v>
          </cell>
          <cell r="C39">
            <v>88</v>
          </cell>
          <cell r="D39">
            <v>1</v>
          </cell>
          <cell r="E39">
            <v>44</v>
          </cell>
          <cell r="F39">
            <v>9997</v>
          </cell>
          <cell r="G39">
            <v>88</v>
          </cell>
          <cell r="H39">
            <v>9998</v>
          </cell>
          <cell r="I39">
            <v>88</v>
          </cell>
          <cell r="J39">
            <v>9999</v>
          </cell>
          <cell r="K39">
            <v>88</v>
          </cell>
        </row>
        <row r="40">
          <cell r="A40">
            <v>5535</v>
          </cell>
          <cell r="B40" t="str">
            <v>* 12.5IN SITTING JEANS</v>
          </cell>
          <cell r="C40">
            <v>58</v>
          </cell>
          <cell r="D40">
            <v>1</v>
          </cell>
          <cell r="E40">
            <v>29</v>
          </cell>
          <cell r="F40">
            <v>9997</v>
          </cell>
          <cell r="G40">
            <v>58</v>
          </cell>
          <cell r="H40">
            <v>9998</v>
          </cell>
          <cell r="I40">
            <v>58</v>
          </cell>
          <cell r="J40">
            <v>9999</v>
          </cell>
          <cell r="K40">
            <v>58</v>
          </cell>
        </row>
        <row r="41">
          <cell r="A41">
            <v>5540</v>
          </cell>
          <cell r="B41" t="str">
            <v>* 12.5IN KNEELING JEANS</v>
          </cell>
          <cell r="C41">
            <v>74</v>
          </cell>
          <cell r="D41">
            <v>1</v>
          </cell>
          <cell r="E41">
            <v>37</v>
          </cell>
          <cell r="F41">
            <v>9997</v>
          </cell>
          <cell r="G41">
            <v>74</v>
          </cell>
          <cell r="H41">
            <v>9998</v>
          </cell>
          <cell r="I41">
            <v>74</v>
          </cell>
          <cell r="J41">
            <v>9999</v>
          </cell>
          <cell r="K41">
            <v>74</v>
          </cell>
        </row>
        <row r="42">
          <cell r="A42">
            <v>5595</v>
          </cell>
          <cell r="B42" t="str">
            <v>JEANS DISPLAY</v>
          </cell>
          <cell r="C42">
            <v>942</v>
          </cell>
          <cell r="D42">
            <v>1</v>
          </cell>
          <cell r="E42">
            <v>471</v>
          </cell>
          <cell r="F42">
            <v>9997</v>
          </cell>
          <cell r="G42">
            <v>942</v>
          </cell>
          <cell r="H42">
            <v>9998</v>
          </cell>
          <cell r="I42">
            <v>942</v>
          </cell>
          <cell r="J42">
            <v>9999</v>
          </cell>
          <cell r="K42">
            <v>942</v>
          </cell>
        </row>
        <row r="43">
          <cell r="A43">
            <v>5740</v>
          </cell>
          <cell r="B43" t="str">
            <v>* DOG METAL COLLECTION SET/6</v>
          </cell>
          <cell r="C43">
            <v>240</v>
          </cell>
          <cell r="D43">
            <v>1</v>
          </cell>
          <cell r="E43">
            <v>120</v>
          </cell>
          <cell r="F43">
            <v>9997</v>
          </cell>
          <cell r="G43">
            <v>240</v>
          </cell>
          <cell r="H43">
            <v>9998</v>
          </cell>
          <cell r="I43">
            <v>240</v>
          </cell>
          <cell r="J43">
            <v>9999</v>
          </cell>
          <cell r="K43">
            <v>240</v>
          </cell>
        </row>
        <row r="44">
          <cell r="A44">
            <v>5771</v>
          </cell>
          <cell r="B44" t="str">
            <v>* METAL COLLECTION-DAISY MAY</v>
          </cell>
          <cell r="C44">
            <v>78</v>
          </cell>
          <cell r="D44">
            <v>1</v>
          </cell>
          <cell r="E44">
            <v>39</v>
          </cell>
          <cell r="F44">
            <v>9997</v>
          </cell>
          <cell r="G44">
            <v>78</v>
          </cell>
          <cell r="H44">
            <v>9998</v>
          </cell>
          <cell r="I44">
            <v>78</v>
          </cell>
          <cell r="J44">
            <v>9999</v>
          </cell>
          <cell r="K44">
            <v>78</v>
          </cell>
        </row>
        <row r="45">
          <cell r="A45">
            <v>5772</v>
          </cell>
          <cell r="B45" t="str">
            <v>* METAL COLLECTION - GRANDPA</v>
          </cell>
          <cell r="C45">
            <v>78</v>
          </cell>
          <cell r="D45">
            <v>1</v>
          </cell>
          <cell r="E45">
            <v>46.8</v>
          </cell>
          <cell r="F45">
            <v>2</v>
          </cell>
          <cell r="G45">
            <v>39</v>
          </cell>
          <cell r="H45">
            <v>9998</v>
          </cell>
          <cell r="I45">
            <v>39</v>
          </cell>
          <cell r="J45">
            <v>9999</v>
          </cell>
          <cell r="K45">
            <v>39</v>
          </cell>
        </row>
        <row r="46">
          <cell r="A46">
            <v>5773</v>
          </cell>
          <cell r="B46" t="str">
            <v>* METAL COLLECTION- ROXETTE</v>
          </cell>
          <cell r="C46">
            <v>98</v>
          </cell>
          <cell r="D46">
            <v>1</v>
          </cell>
          <cell r="E46">
            <v>49</v>
          </cell>
          <cell r="F46">
            <v>9997</v>
          </cell>
          <cell r="G46">
            <v>98</v>
          </cell>
          <cell r="H46">
            <v>9998</v>
          </cell>
          <cell r="I46">
            <v>98</v>
          </cell>
          <cell r="J46">
            <v>9999</v>
          </cell>
          <cell r="K46">
            <v>98</v>
          </cell>
        </row>
        <row r="47">
          <cell r="A47">
            <v>5774</v>
          </cell>
          <cell r="B47" t="str">
            <v>* METAL COLLECTION - ROXY</v>
          </cell>
          <cell r="C47">
            <v>98</v>
          </cell>
          <cell r="D47">
            <v>1</v>
          </cell>
          <cell r="E47">
            <v>49</v>
          </cell>
          <cell r="F47">
            <v>9997</v>
          </cell>
          <cell r="G47">
            <v>98</v>
          </cell>
          <cell r="H47">
            <v>9998</v>
          </cell>
          <cell r="I47">
            <v>98</v>
          </cell>
          <cell r="J47">
            <v>9999</v>
          </cell>
          <cell r="K47">
            <v>98</v>
          </cell>
        </row>
        <row r="48">
          <cell r="A48">
            <v>5810</v>
          </cell>
          <cell r="B48" t="str">
            <v>* SWINGING GNOME</v>
          </cell>
          <cell r="C48">
            <v>78</v>
          </cell>
          <cell r="D48">
            <v>1</v>
          </cell>
          <cell r="E48">
            <v>39</v>
          </cell>
          <cell r="F48">
            <v>9997</v>
          </cell>
          <cell r="G48">
            <v>78</v>
          </cell>
          <cell r="H48">
            <v>9998</v>
          </cell>
          <cell r="I48">
            <v>78</v>
          </cell>
          <cell r="J48">
            <v>9999</v>
          </cell>
          <cell r="K48">
            <v>78</v>
          </cell>
        </row>
        <row r="49">
          <cell r="A49">
            <v>5821</v>
          </cell>
          <cell r="B49" t="str">
            <v>* POST BOX GNOME</v>
          </cell>
          <cell r="C49">
            <v>250</v>
          </cell>
          <cell r="D49">
            <v>1</v>
          </cell>
          <cell r="E49">
            <v>125</v>
          </cell>
          <cell r="F49">
            <v>9997</v>
          </cell>
          <cell r="G49">
            <v>250</v>
          </cell>
          <cell r="H49">
            <v>9998</v>
          </cell>
          <cell r="I49">
            <v>250</v>
          </cell>
          <cell r="J49">
            <v>9999</v>
          </cell>
          <cell r="K49">
            <v>250</v>
          </cell>
        </row>
        <row r="50">
          <cell r="A50">
            <v>5822</v>
          </cell>
          <cell r="B50" t="str">
            <v>"TREE DISPLAY" FIR WOOD</v>
          </cell>
          <cell r="C50">
            <v>200</v>
          </cell>
          <cell r="D50">
            <v>1</v>
          </cell>
          <cell r="E50">
            <v>100</v>
          </cell>
          <cell r="F50">
            <v>9997</v>
          </cell>
          <cell r="G50">
            <v>200</v>
          </cell>
          <cell r="H50">
            <v>9998</v>
          </cell>
          <cell r="I50">
            <v>200</v>
          </cell>
          <cell r="J50">
            <v>9999</v>
          </cell>
          <cell r="K50">
            <v>200</v>
          </cell>
        </row>
        <row r="51">
          <cell r="A51">
            <v>5825</v>
          </cell>
          <cell r="B51" t="str">
            <v>* SET OF 2 GARDEN GNOMES</v>
          </cell>
          <cell r="C51">
            <v>84</v>
          </cell>
          <cell r="D51">
            <v>1</v>
          </cell>
          <cell r="E51">
            <v>42</v>
          </cell>
          <cell r="F51">
            <v>9997</v>
          </cell>
          <cell r="G51">
            <v>84</v>
          </cell>
          <cell r="H51">
            <v>9998</v>
          </cell>
          <cell r="I51">
            <v>84</v>
          </cell>
          <cell r="J51">
            <v>9999</v>
          </cell>
          <cell r="K51">
            <v>84</v>
          </cell>
        </row>
        <row r="52">
          <cell r="A52">
            <v>5830</v>
          </cell>
          <cell r="B52" t="str">
            <v>* SET OF 2 FARMER GNOMES</v>
          </cell>
          <cell r="C52">
            <v>84</v>
          </cell>
          <cell r="D52">
            <v>1</v>
          </cell>
          <cell r="E52">
            <v>50.4</v>
          </cell>
          <cell r="F52">
            <v>2</v>
          </cell>
          <cell r="G52">
            <v>42</v>
          </cell>
          <cell r="H52">
            <v>9998</v>
          </cell>
          <cell r="I52">
            <v>42</v>
          </cell>
          <cell r="J52">
            <v>9999</v>
          </cell>
          <cell r="K52">
            <v>42</v>
          </cell>
        </row>
        <row r="53">
          <cell r="A53">
            <v>5831</v>
          </cell>
          <cell r="B53" t="str">
            <v>* WELCOME SIGN GNOME</v>
          </cell>
          <cell r="C53">
            <v>36</v>
          </cell>
          <cell r="D53">
            <v>1</v>
          </cell>
          <cell r="E53">
            <v>21.6</v>
          </cell>
          <cell r="F53">
            <v>6</v>
          </cell>
          <cell r="G53">
            <v>18</v>
          </cell>
          <cell r="H53">
            <v>9998</v>
          </cell>
          <cell r="I53">
            <v>18</v>
          </cell>
          <cell r="J53">
            <v>9999</v>
          </cell>
          <cell r="K53">
            <v>18</v>
          </cell>
        </row>
        <row r="54">
          <cell r="A54">
            <v>5832</v>
          </cell>
          <cell r="B54" t="str">
            <v>* GNOMES ON SEASAW</v>
          </cell>
          <cell r="C54">
            <v>36</v>
          </cell>
          <cell r="D54">
            <v>1</v>
          </cell>
          <cell r="E54">
            <v>21.6</v>
          </cell>
          <cell r="F54">
            <v>3</v>
          </cell>
          <cell r="G54">
            <v>18</v>
          </cell>
          <cell r="H54">
            <v>9998</v>
          </cell>
          <cell r="I54">
            <v>18</v>
          </cell>
          <cell r="J54">
            <v>9999</v>
          </cell>
          <cell r="K54">
            <v>18</v>
          </cell>
        </row>
        <row r="55">
          <cell r="A55">
            <v>5835</v>
          </cell>
          <cell r="B55" t="str">
            <v>* GNOMES IN TIRE</v>
          </cell>
          <cell r="C55">
            <v>138</v>
          </cell>
          <cell r="D55">
            <v>1</v>
          </cell>
          <cell r="E55">
            <v>69</v>
          </cell>
          <cell r="F55">
            <v>9997</v>
          </cell>
          <cell r="G55">
            <v>138</v>
          </cell>
          <cell r="H55">
            <v>9998</v>
          </cell>
          <cell r="I55">
            <v>138</v>
          </cell>
          <cell r="J55">
            <v>9999</v>
          </cell>
          <cell r="K55">
            <v>138</v>
          </cell>
        </row>
        <row r="56">
          <cell r="A56">
            <v>5840</v>
          </cell>
          <cell r="B56" t="str">
            <v>* GNOME ON WATERING CAN</v>
          </cell>
          <cell r="C56">
            <v>36</v>
          </cell>
          <cell r="D56">
            <v>1</v>
          </cell>
          <cell r="E56">
            <v>21.6</v>
          </cell>
          <cell r="F56">
            <v>3</v>
          </cell>
          <cell r="G56">
            <v>18</v>
          </cell>
          <cell r="H56">
            <v>9998</v>
          </cell>
          <cell r="I56">
            <v>18</v>
          </cell>
          <cell r="J56">
            <v>9999</v>
          </cell>
          <cell r="K56">
            <v>18</v>
          </cell>
        </row>
        <row r="57">
          <cell r="A57">
            <v>5845</v>
          </cell>
          <cell r="B57" t="str">
            <v>* GNOME ON BASKET</v>
          </cell>
          <cell r="C57">
            <v>98</v>
          </cell>
          <cell r="D57">
            <v>1</v>
          </cell>
          <cell r="E57">
            <v>49</v>
          </cell>
          <cell r="F57">
            <v>9997</v>
          </cell>
          <cell r="G57">
            <v>98</v>
          </cell>
          <cell r="H57">
            <v>9998</v>
          </cell>
          <cell r="I57">
            <v>98</v>
          </cell>
          <cell r="J57">
            <v>9999</v>
          </cell>
          <cell r="K57">
            <v>98</v>
          </cell>
        </row>
        <row r="58">
          <cell r="A58">
            <v>5846</v>
          </cell>
          <cell r="B58" t="str">
            <v>* SMALL BASKET GNOME</v>
          </cell>
          <cell r="C58">
            <v>56</v>
          </cell>
          <cell r="D58">
            <v>1</v>
          </cell>
          <cell r="E58">
            <v>33.6</v>
          </cell>
          <cell r="F58">
            <v>2</v>
          </cell>
          <cell r="G58">
            <v>28</v>
          </cell>
          <cell r="H58">
            <v>9998</v>
          </cell>
          <cell r="I58">
            <v>28</v>
          </cell>
          <cell r="J58">
            <v>9999</v>
          </cell>
          <cell r="K58">
            <v>28</v>
          </cell>
        </row>
        <row r="59">
          <cell r="A59">
            <v>5850</v>
          </cell>
          <cell r="B59" t="str">
            <v>* GNOME ON GLOVE</v>
          </cell>
          <cell r="C59">
            <v>28</v>
          </cell>
          <cell r="D59">
            <v>1</v>
          </cell>
          <cell r="E59">
            <v>16.8</v>
          </cell>
          <cell r="F59">
            <v>4</v>
          </cell>
          <cell r="G59">
            <v>14</v>
          </cell>
          <cell r="H59">
            <v>9998</v>
          </cell>
          <cell r="I59">
            <v>14</v>
          </cell>
          <cell r="J59">
            <v>9999</v>
          </cell>
          <cell r="K59">
            <v>14</v>
          </cell>
        </row>
        <row r="60">
          <cell r="A60">
            <v>5855</v>
          </cell>
          <cell r="B60" t="str">
            <v>* GNOMES IN BOOT</v>
          </cell>
          <cell r="C60">
            <v>44</v>
          </cell>
          <cell r="D60">
            <v>1</v>
          </cell>
          <cell r="E60">
            <v>26.4</v>
          </cell>
          <cell r="F60">
            <v>2</v>
          </cell>
          <cell r="G60">
            <v>22</v>
          </cell>
          <cell r="H60">
            <v>9998</v>
          </cell>
          <cell r="I60">
            <v>22</v>
          </cell>
          <cell r="J60">
            <v>9999</v>
          </cell>
          <cell r="K60">
            <v>22</v>
          </cell>
        </row>
        <row r="61">
          <cell r="A61">
            <v>5860</v>
          </cell>
          <cell r="B61" t="str">
            <v>* SET OF 2 BARREL GNOMES</v>
          </cell>
          <cell r="C61">
            <v>70</v>
          </cell>
          <cell r="D61">
            <v>1</v>
          </cell>
          <cell r="E61">
            <v>42</v>
          </cell>
          <cell r="F61">
            <v>2</v>
          </cell>
          <cell r="G61">
            <v>35</v>
          </cell>
          <cell r="H61">
            <v>9998</v>
          </cell>
          <cell r="I61">
            <v>35</v>
          </cell>
          <cell r="J61">
            <v>9999</v>
          </cell>
          <cell r="K61">
            <v>35</v>
          </cell>
        </row>
        <row r="62">
          <cell r="A62">
            <v>5885</v>
          </cell>
          <cell r="B62" t="str">
            <v>* SET OF 2 BOOTS GNOME</v>
          </cell>
          <cell r="C62">
            <v>88</v>
          </cell>
          <cell r="D62">
            <v>1</v>
          </cell>
          <cell r="E62">
            <v>44</v>
          </cell>
          <cell r="F62">
            <v>9997</v>
          </cell>
          <cell r="G62">
            <v>88</v>
          </cell>
          <cell r="H62">
            <v>9998</v>
          </cell>
          <cell r="I62">
            <v>88</v>
          </cell>
          <cell r="J62">
            <v>9999</v>
          </cell>
          <cell r="K62">
            <v>88</v>
          </cell>
        </row>
        <row r="63">
          <cell r="A63">
            <v>6030</v>
          </cell>
          <cell r="B63" t="str">
            <v>* SET OF 3 PLANT STANDS</v>
          </cell>
          <cell r="C63">
            <v>55</v>
          </cell>
          <cell r="D63">
            <v>1</v>
          </cell>
          <cell r="E63">
            <v>27.5</v>
          </cell>
          <cell r="F63">
            <v>9997</v>
          </cell>
          <cell r="G63">
            <v>55</v>
          </cell>
          <cell r="H63">
            <v>9998</v>
          </cell>
          <cell r="I63">
            <v>55</v>
          </cell>
          <cell r="J63">
            <v>9999</v>
          </cell>
          <cell r="K63">
            <v>55</v>
          </cell>
        </row>
        <row r="64">
          <cell r="A64">
            <v>6272</v>
          </cell>
          <cell r="B64" t="str">
            <v>WICKER SCREEN SET</v>
          </cell>
          <cell r="C64">
            <v>118</v>
          </cell>
          <cell r="D64">
            <v>1</v>
          </cell>
          <cell r="E64">
            <v>51.8</v>
          </cell>
          <cell r="F64">
            <v>9997</v>
          </cell>
          <cell r="G64">
            <v>118</v>
          </cell>
          <cell r="H64">
            <v>9998</v>
          </cell>
          <cell r="I64">
            <v>118</v>
          </cell>
          <cell r="J64">
            <v>9999</v>
          </cell>
          <cell r="K64">
            <v>118</v>
          </cell>
        </row>
        <row r="65">
          <cell r="A65">
            <v>6350</v>
          </cell>
          <cell r="B65" t="str">
            <v>* BISTRO TABLE (PARIS)</v>
          </cell>
          <cell r="C65">
            <v>197</v>
          </cell>
          <cell r="D65">
            <v>1</v>
          </cell>
          <cell r="E65">
            <v>69</v>
          </cell>
          <cell r="F65">
            <v>9997</v>
          </cell>
          <cell r="G65">
            <v>197</v>
          </cell>
          <cell r="H65">
            <v>9998</v>
          </cell>
          <cell r="I65">
            <v>197</v>
          </cell>
          <cell r="J65">
            <v>9999</v>
          </cell>
          <cell r="K65">
            <v>197</v>
          </cell>
        </row>
        <row r="66">
          <cell r="A66">
            <v>6360</v>
          </cell>
          <cell r="B66" t="str">
            <v>* BISTRO CHAIR (PARIS)</v>
          </cell>
          <cell r="C66">
            <v>119</v>
          </cell>
          <cell r="D66">
            <v>2</v>
          </cell>
          <cell r="E66">
            <v>44</v>
          </cell>
          <cell r="F66">
            <v>9997</v>
          </cell>
          <cell r="G66">
            <v>119</v>
          </cell>
          <cell r="H66">
            <v>9998</v>
          </cell>
          <cell r="I66">
            <v>119</v>
          </cell>
          <cell r="J66">
            <v>9999</v>
          </cell>
          <cell r="K66">
            <v>119</v>
          </cell>
        </row>
        <row r="67">
          <cell r="A67">
            <v>6370</v>
          </cell>
          <cell r="B67" t="str">
            <v>* ROUND TABLE (PARIS)</v>
          </cell>
          <cell r="C67">
            <v>139</v>
          </cell>
          <cell r="D67">
            <v>1</v>
          </cell>
          <cell r="E67">
            <v>52</v>
          </cell>
          <cell r="F67">
            <v>9997</v>
          </cell>
          <cell r="G67">
            <v>139</v>
          </cell>
          <cell r="H67">
            <v>9998</v>
          </cell>
          <cell r="I67">
            <v>139</v>
          </cell>
          <cell r="J67">
            <v>9999</v>
          </cell>
          <cell r="K67">
            <v>139</v>
          </cell>
        </row>
        <row r="68">
          <cell r="A68">
            <v>6372</v>
          </cell>
          <cell r="B68" t="str">
            <v>* SCREEN SET W/O WICKER</v>
          </cell>
          <cell r="C68">
            <v>97</v>
          </cell>
          <cell r="D68">
            <v>1</v>
          </cell>
          <cell r="E68">
            <v>38.799999999999997</v>
          </cell>
          <cell r="F68">
            <v>9997</v>
          </cell>
          <cell r="G68">
            <v>97</v>
          </cell>
          <cell r="H68">
            <v>9998</v>
          </cell>
          <cell r="I68">
            <v>97</v>
          </cell>
          <cell r="J68">
            <v>9999</v>
          </cell>
          <cell r="K68">
            <v>97</v>
          </cell>
        </row>
        <row r="69">
          <cell r="A69">
            <v>6380</v>
          </cell>
          <cell r="B69" t="str">
            <v>* GARDEN CHAIR (PARIS)</v>
          </cell>
          <cell r="C69">
            <v>119</v>
          </cell>
          <cell r="D69">
            <v>2</v>
          </cell>
          <cell r="E69">
            <v>44</v>
          </cell>
          <cell r="F69">
            <v>9997</v>
          </cell>
          <cell r="G69">
            <v>119</v>
          </cell>
          <cell r="H69">
            <v>9998</v>
          </cell>
          <cell r="I69">
            <v>119</v>
          </cell>
          <cell r="J69">
            <v>9999</v>
          </cell>
          <cell r="K69">
            <v>119</v>
          </cell>
        </row>
        <row r="70">
          <cell r="A70">
            <v>6812</v>
          </cell>
          <cell r="B70" t="str">
            <v>* 36" X 40" PLASTIC BAG (500 CT)</v>
          </cell>
          <cell r="C70">
            <v>450</v>
          </cell>
          <cell r="D70">
            <v>1</v>
          </cell>
          <cell r="E70">
            <v>225</v>
          </cell>
          <cell r="F70">
            <v>9997</v>
          </cell>
          <cell r="G70">
            <v>450</v>
          </cell>
          <cell r="H70">
            <v>9998</v>
          </cell>
          <cell r="I70">
            <v>450</v>
          </cell>
          <cell r="J70">
            <v>9999</v>
          </cell>
          <cell r="K70">
            <v>450</v>
          </cell>
        </row>
        <row r="71">
          <cell r="A71">
            <v>6897</v>
          </cell>
          <cell r="B71" t="str">
            <v>* 16"X6.25"X 32" BAG  1000 CT</v>
          </cell>
          <cell r="C71">
            <v>460</v>
          </cell>
          <cell r="D71">
            <v>1</v>
          </cell>
          <cell r="E71">
            <v>230</v>
          </cell>
          <cell r="F71">
            <v>9997</v>
          </cell>
          <cell r="G71">
            <v>460</v>
          </cell>
          <cell r="H71">
            <v>9998</v>
          </cell>
          <cell r="I71">
            <v>460</v>
          </cell>
          <cell r="J71">
            <v>9999</v>
          </cell>
          <cell r="K71">
            <v>460</v>
          </cell>
        </row>
        <row r="72">
          <cell r="A72">
            <v>13580</v>
          </cell>
          <cell r="B72" t="str">
            <v>* GALVANIZED COMPOST PAIL</v>
          </cell>
          <cell r="C72">
            <v>42.84</v>
          </cell>
          <cell r="D72">
            <v>2</v>
          </cell>
          <cell r="E72">
            <v>25.7</v>
          </cell>
          <cell r="F72">
            <v>4</v>
          </cell>
          <cell r="G72">
            <v>21.42</v>
          </cell>
          <cell r="H72">
            <v>9998</v>
          </cell>
          <cell r="I72">
            <v>21.42</v>
          </cell>
          <cell r="J72">
            <v>9999</v>
          </cell>
          <cell r="K72">
            <v>21.42</v>
          </cell>
        </row>
        <row r="73">
          <cell r="A73">
            <v>13830</v>
          </cell>
          <cell r="B73" t="str">
            <v>* SHOE SCRAPER MAT           CS4</v>
          </cell>
          <cell r="C73">
            <v>32.83</v>
          </cell>
          <cell r="D73">
            <v>2</v>
          </cell>
          <cell r="E73">
            <v>16.420000000000002</v>
          </cell>
          <cell r="F73">
            <v>9997</v>
          </cell>
          <cell r="G73">
            <v>32.83</v>
          </cell>
          <cell r="H73">
            <v>9998</v>
          </cell>
          <cell r="I73">
            <v>32.83</v>
          </cell>
          <cell r="J73">
            <v>9999</v>
          </cell>
          <cell r="K73">
            <v>32.83</v>
          </cell>
        </row>
        <row r="74">
          <cell r="A74">
            <v>16791</v>
          </cell>
          <cell r="B74" t="str">
            <v>8" ELASTOMER TIE</v>
          </cell>
          <cell r="C74">
            <v>1.18</v>
          </cell>
          <cell r="D74">
            <v>100</v>
          </cell>
          <cell r="E74">
            <v>0.59</v>
          </cell>
          <cell r="F74">
            <v>9997</v>
          </cell>
          <cell r="G74">
            <v>1.18</v>
          </cell>
          <cell r="H74">
            <v>9998</v>
          </cell>
          <cell r="I74">
            <v>1.18</v>
          </cell>
          <cell r="J74">
            <v>9999</v>
          </cell>
          <cell r="K74">
            <v>1.18</v>
          </cell>
        </row>
        <row r="75">
          <cell r="A75">
            <v>17969</v>
          </cell>
          <cell r="B75" t="str">
            <v>* LANDSCAPE FABRIC 4' X 300</v>
          </cell>
          <cell r="C75">
            <v>96</v>
          </cell>
          <cell r="D75">
            <v>1</v>
          </cell>
          <cell r="E75">
            <v>48</v>
          </cell>
          <cell r="F75">
            <v>9997</v>
          </cell>
          <cell r="G75">
            <v>96</v>
          </cell>
          <cell r="H75">
            <v>9998</v>
          </cell>
          <cell r="I75">
            <v>96</v>
          </cell>
          <cell r="J75">
            <v>9999</v>
          </cell>
          <cell r="K75">
            <v>96</v>
          </cell>
        </row>
        <row r="76">
          <cell r="A76">
            <v>17970</v>
          </cell>
          <cell r="B76" t="str">
            <v>* LANDSCAPE FABRIC 3' X 25'</v>
          </cell>
          <cell r="C76">
            <v>9.5</v>
          </cell>
          <cell r="D76">
            <v>1</v>
          </cell>
          <cell r="E76">
            <v>4.75</v>
          </cell>
          <cell r="F76">
            <v>42</v>
          </cell>
          <cell r="G76">
            <v>4.75</v>
          </cell>
          <cell r="H76">
            <v>9998</v>
          </cell>
          <cell r="I76">
            <v>4.75</v>
          </cell>
          <cell r="J76">
            <v>9999</v>
          </cell>
          <cell r="K76">
            <v>4.75</v>
          </cell>
        </row>
        <row r="77">
          <cell r="A77">
            <v>17971</v>
          </cell>
          <cell r="B77" t="str">
            <v>* LANDSCAPE FABRIC 3' X 50'</v>
          </cell>
          <cell r="C77">
            <v>15</v>
          </cell>
          <cell r="D77">
            <v>1</v>
          </cell>
          <cell r="E77">
            <v>7.5</v>
          </cell>
          <cell r="F77">
            <v>24</v>
          </cell>
          <cell r="G77">
            <v>7.5</v>
          </cell>
          <cell r="H77">
            <v>9998</v>
          </cell>
          <cell r="I77">
            <v>7.5</v>
          </cell>
          <cell r="J77">
            <v>9999</v>
          </cell>
          <cell r="K77">
            <v>7.5</v>
          </cell>
        </row>
        <row r="78">
          <cell r="A78">
            <v>17972</v>
          </cell>
          <cell r="B78" t="str">
            <v>* LANDSCAPE FABRIC 3' X 100'</v>
          </cell>
          <cell r="C78">
            <v>30</v>
          </cell>
          <cell r="D78">
            <v>1</v>
          </cell>
          <cell r="E78">
            <v>15</v>
          </cell>
          <cell r="F78">
            <v>12</v>
          </cell>
          <cell r="G78">
            <v>15</v>
          </cell>
          <cell r="H78">
            <v>9998</v>
          </cell>
          <cell r="I78">
            <v>15</v>
          </cell>
          <cell r="J78">
            <v>9999</v>
          </cell>
          <cell r="K78">
            <v>15</v>
          </cell>
        </row>
        <row r="79">
          <cell r="A79">
            <v>17975</v>
          </cell>
          <cell r="B79" t="str">
            <v>* LANDSCAPE FABRIC 6' X 300'</v>
          </cell>
          <cell r="C79">
            <v>150</v>
          </cell>
          <cell r="D79">
            <v>1</v>
          </cell>
          <cell r="E79">
            <v>75</v>
          </cell>
          <cell r="F79">
            <v>9997</v>
          </cell>
          <cell r="G79">
            <v>150</v>
          </cell>
          <cell r="H79">
            <v>9998</v>
          </cell>
          <cell r="I79">
            <v>150</v>
          </cell>
          <cell r="J79">
            <v>9999</v>
          </cell>
          <cell r="K79">
            <v>150</v>
          </cell>
        </row>
        <row r="80">
          <cell r="A80">
            <v>18033</v>
          </cell>
          <cell r="B80" t="str">
            <v>TRUNK LINER 500 THANK YOU BIO</v>
          </cell>
          <cell r="C80">
            <v>288</v>
          </cell>
          <cell r="D80">
            <v>1</v>
          </cell>
          <cell r="E80">
            <v>149</v>
          </cell>
          <cell r="F80">
            <v>3</v>
          </cell>
          <cell r="G80">
            <v>144</v>
          </cell>
          <cell r="H80">
            <v>9998</v>
          </cell>
          <cell r="I80">
            <v>144</v>
          </cell>
          <cell r="J80">
            <v>9999</v>
          </cell>
          <cell r="K80">
            <v>144</v>
          </cell>
        </row>
        <row r="81">
          <cell r="A81">
            <v>18036</v>
          </cell>
          <cell r="B81" t="str">
            <v>TRUNK LINER THANK YOU BIO</v>
          </cell>
          <cell r="C81">
            <v>478</v>
          </cell>
          <cell r="D81">
            <v>1</v>
          </cell>
          <cell r="E81">
            <v>229</v>
          </cell>
          <cell r="F81">
            <v>3</v>
          </cell>
          <cell r="G81">
            <v>219</v>
          </cell>
          <cell r="H81">
            <v>9998</v>
          </cell>
          <cell r="I81">
            <v>219</v>
          </cell>
          <cell r="J81">
            <v>9999</v>
          </cell>
          <cell r="K81">
            <v>219</v>
          </cell>
        </row>
        <row r="82">
          <cell r="A82">
            <v>18037</v>
          </cell>
          <cell r="B82" t="str">
            <v>TRUNK LINER PERSON BIO</v>
          </cell>
          <cell r="C82">
            <v>518</v>
          </cell>
          <cell r="D82">
            <v>6</v>
          </cell>
          <cell r="E82">
            <v>239</v>
          </cell>
          <cell r="F82">
            <v>12</v>
          </cell>
          <cell r="G82">
            <v>229</v>
          </cell>
          <cell r="H82">
            <v>9998</v>
          </cell>
          <cell r="I82">
            <v>229</v>
          </cell>
          <cell r="J82">
            <v>9999</v>
          </cell>
          <cell r="K82">
            <v>229</v>
          </cell>
        </row>
        <row r="83">
          <cell r="A83">
            <v>18038</v>
          </cell>
          <cell r="B83" t="str">
            <v>TRUNK LINER PLAIN</v>
          </cell>
          <cell r="C83">
            <v>398</v>
          </cell>
          <cell r="D83">
            <v>1</v>
          </cell>
          <cell r="E83">
            <v>189</v>
          </cell>
          <cell r="F83">
            <v>3</v>
          </cell>
          <cell r="G83">
            <v>179</v>
          </cell>
          <cell r="H83">
            <v>9998</v>
          </cell>
          <cell r="I83">
            <v>179</v>
          </cell>
          <cell r="J83">
            <v>9999</v>
          </cell>
          <cell r="K83">
            <v>179</v>
          </cell>
        </row>
        <row r="84">
          <cell r="A84">
            <v>18039</v>
          </cell>
          <cell r="B84" t="str">
            <v>TRUNK LINER PERSONALIZED</v>
          </cell>
          <cell r="C84">
            <v>478</v>
          </cell>
          <cell r="D84">
            <v>6</v>
          </cell>
          <cell r="E84">
            <v>219</v>
          </cell>
          <cell r="F84">
            <v>12</v>
          </cell>
          <cell r="G84">
            <v>209</v>
          </cell>
          <cell r="H84">
            <v>9998</v>
          </cell>
          <cell r="I84">
            <v>209</v>
          </cell>
          <cell r="J84">
            <v>9999</v>
          </cell>
          <cell r="K84">
            <v>209</v>
          </cell>
        </row>
        <row r="85">
          <cell r="A85">
            <v>18040</v>
          </cell>
          <cell r="B85" t="str">
            <v>TRUNK LINER THANK YOU</v>
          </cell>
          <cell r="C85">
            <v>438</v>
          </cell>
          <cell r="D85">
            <v>1</v>
          </cell>
          <cell r="E85">
            <v>209</v>
          </cell>
          <cell r="F85">
            <v>3</v>
          </cell>
          <cell r="G85">
            <v>199</v>
          </cell>
          <cell r="H85">
            <v>9998</v>
          </cell>
          <cell r="I85">
            <v>199</v>
          </cell>
          <cell r="J85">
            <v>9999</v>
          </cell>
          <cell r="K85">
            <v>199</v>
          </cell>
        </row>
        <row r="86">
          <cell r="A86">
            <v>18042</v>
          </cell>
          <cell r="B86" t="str">
            <v>TRUNK LINER 500 THANK YOU</v>
          </cell>
          <cell r="C86">
            <v>290</v>
          </cell>
          <cell r="D86">
            <v>1</v>
          </cell>
          <cell r="E86">
            <v>135</v>
          </cell>
          <cell r="F86">
            <v>3</v>
          </cell>
          <cell r="G86">
            <v>130</v>
          </cell>
          <cell r="H86">
            <v>9998</v>
          </cell>
          <cell r="I86">
            <v>130</v>
          </cell>
          <cell r="J86">
            <v>9999</v>
          </cell>
          <cell r="K86">
            <v>130</v>
          </cell>
        </row>
        <row r="87">
          <cell r="A87">
            <v>18047</v>
          </cell>
          <cell r="B87" t="str">
            <v>TRUNK LINER DISPLAY STAND</v>
          </cell>
          <cell r="C87">
            <v>178</v>
          </cell>
          <cell r="D87">
            <v>1</v>
          </cell>
          <cell r="E87">
            <v>89</v>
          </cell>
          <cell r="F87">
            <v>9997</v>
          </cell>
          <cell r="G87">
            <v>178</v>
          </cell>
          <cell r="H87">
            <v>9998</v>
          </cell>
          <cell r="I87">
            <v>178</v>
          </cell>
          <cell r="J87">
            <v>9999</v>
          </cell>
          <cell r="K87">
            <v>178</v>
          </cell>
        </row>
        <row r="88">
          <cell r="A88">
            <v>18455</v>
          </cell>
          <cell r="B88" t="str">
            <v>3' BAMBOO METAL STAKE</v>
          </cell>
          <cell r="C88">
            <v>1.2</v>
          </cell>
          <cell r="D88">
            <v>50</v>
          </cell>
          <cell r="E88">
            <v>0.72</v>
          </cell>
          <cell r="F88">
            <v>200</v>
          </cell>
          <cell r="G88">
            <v>0.6</v>
          </cell>
          <cell r="H88">
            <v>9998</v>
          </cell>
          <cell r="I88">
            <v>0.6</v>
          </cell>
          <cell r="J88">
            <v>9999</v>
          </cell>
          <cell r="K88">
            <v>0.6</v>
          </cell>
        </row>
        <row r="89">
          <cell r="A89">
            <v>18456</v>
          </cell>
          <cell r="B89" t="str">
            <v>4' BAMBOO METAL STAKES</v>
          </cell>
          <cell r="C89">
            <v>1.3</v>
          </cell>
          <cell r="D89">
            <v>50</v>
          </cell>
          <cell r="E89">
            <v>0.78</v>
          </cell>
          <cell r="F89">
            <v>200</v>
          </cell>
          <cell r="G89">
            <v>0.65</v>
          </cell>
          <cell r="H89">
            <v>9998</v>
          </cell>
          <cell r="I89">
            <v>0.65</v>
          </cell>
          <cell r="J89">
            <v>9999</v>
          </cell>
          <cell r="K89">
            <v>0.65</v>
          </cell>
        </row>
        <row r="90">
          <cell r="A90">
            <v>18457</v>
          </cell>
          <cell r="B90" t="str">
            <v>5' BAMBOO METAL STAKES</v>
          </cell>
          <cell r="C90">
            <v>1.5</v>
          </cell>
          <cell r="D90">
            <v>50</v>
          </cell>
          <cell r="E90">
            <v>0.9</v>
          </cell>
          <cell r="F90">
            <v>200</v>
          </cell>
          <cell r="G90">
            <v>0.75</v>
          </cell>
          <cell r="H90">
            <v>9998</v>
          </cell>
          <cell r="I90">
            <v>0.75</v>
          </cell>
          <cell r="J90">
            <v>9999</v>
          </cell>
          <cell r="K90">
            <v>0.75</v>
          </cell>
        </row>
        <row r="91">
          <cell r="A91">
            <v>18458</v>
          </cell>
          <cell r="B91" t="str">
            <v>6' BAMBOO METAL STAKES</v>
          </cell>
          <cell r="C91">
            <v>3.9</v>
          </cell>
          <cell r="D91">
            <v>50</v>
          </cell>
          <cell r="E91">
            <v>2.34</v>
          </cell>
          <cell r="F91">
            <v>100</v>
          </cell>
          <cell r="G91">
            <v>1.95</v>
          </cell>
          <cell r="H91">
            <v>9998</v>
          </cell>
          <cell r="I91">
            <v>1.95</v>
          </cell>
          <cell r="J91">
            <v>9999</v>
          </cell>
          <cell r="K91">
            <v>1.95</v>
          </cell>
        </row>
        <row r="92">
          <cell r="A92">
            <v>18463</v>
          </cell>
          <cell r="B92" t="str">
            <v>TREE TIES</v>
          </cell>
          <cell r="C92">
            <v>2.9</v>
          </cell>
          <cell r="D92">
            <v>100</v>
          </cell>
          <cell r="E92">
            <v>1.45</v>
          </cell>
          <cell r="F92">
            <v>9997</v>
          </cell>
          <cell r="G92">
            <v>2.9</v>
          </cell>
          <cell r="H92">
            <v>9998</v>
          </cell>
          <cell r="I92">
            <v>2.9</v>
          </cell>
          <cell r="J92">
            <v>9999</v>
          </cell>
          <cell r="K92">
            <v>2.9</v>
          </cell>
        </row>
        <row r="93">
          <cell r="A93">
            <v>18468</v>
          </cell>
          <cell r="B93" t="str">
            <v>3' BAMBOO STAKE &amp; TIE</v>
          </cell>
          <cell r="C93">
            <v>5</v>
          </cell>
          <cell r="D93">
            <v>25</v>
          </cell>
          <cell r="E93">
            <v>2.5</v>
          </cell>
          <cell r="F93">
            <v>9997</v>
          </cell>
          <cell r="G93">
            <v>5</v>
          </cell>
          <cell r="H93">
            <v>9998</v>
          </cell>
          <cell r="I93">
            <v>5</v>
          </cell>
          <cell r="J93">
            <v>9999</v>
          </cell>
          <cell r="K93">
            <v>5</v>
          </cell>
        </row>
        <row r="94">
          <cell r="A94">
            <v>18469</v>
          </cell>
          <cell r="B94" t="str">
            <v>4'BAMBOO STAKE &amp; TIE</v>
          </cell>
          <cell r="C94">
            <v>5.5</v>
          </cell>
          <cell r="D94">
            <v>25</v>
          </cell>
          <cell r="E94">
            <v>2.75</v>
          </cell>
          <cell r="F94">
            <v>9997</v>
          </cell>
          <cell r="G94">
            <v>5.5</v>
          </cell>
          <cell r="H94">
            <v>9998</v>
          </cell>
          <cell r="I94">
            <v>5.5</v>
          </cell>
          <cell r="J94">
            <v>9999</v>
          </cell>
          <cell r="K94">
            <v>5.5</v>
          </cell>
        </row>
        <row r="95">
          <cell r="A95">
            <v>18470</v>
          </cell>
          <cell r="B95" t="str">
            <v>5'BAMBOO STAKE &amp; TIE</v>
          </cell>
          <cell r="C95">
            <v>5.9</v>
          </cell>
          <cell r="D95">
            <v>25</v>
          </cell>
          <cell r="E95">
            <v>2.95</v>
          </cell>
          <cell r="F95">
            <v>9997</v>
          </cell>
          <cell r="G95">
            <v>5.9</v>
          </cell>
          <cell r="H95">
            <v>9998</v>
          </cell>
          <cell r="I95">
            <v>5.9</v>
          </cell>
          <cell r="J95">
            <v>9999</v>
          </cell>
          <cell r="K95">
            <v>5.9</v>
          </cell>
        </row>
        <row r="96">
          <cell r="A96">
            <v>18480</v>
          </cell>
          <cell r="B96" t="str">
            <v>PRO TIE</v>
          </cell>
          <cell r="C96">
            <v>2.5</v>
          </cell>
          <cell r="D96">
            <v>100</v>
          </cell>
          <cell r="E96">
            <v>1.25</v>
          </cell>
          <cell r="F96">
            <v>9997</v>
          </cell>
          <cell r="G96">
            <v>2.5</v>
          </cell>
          <cell r="H96">
            <v>9998</v>
          </cell>
          <cell r="I96">
            <v>2.5</v>
          </cell>
          <cell r="J96">
            <v>9999</v>
          </cell>
          <cell r="K96">
            <v>2.5</v>
          </cell>
        </row>
        <row r="97">
          <cell r="A97">
            <v>20122</v>
          </cell>
          <cell r="B97" t="str">
            <v>* GALV WATERING CAN-2.7 GAL  CS2</v>
          </cell>
          <cell r="C97">
            <v>99.9</v>
          </cell>
          <cell r="D97">
            <v>1</v>
          </cell>
          <cell r="E97">
            <v>28</v>
          </cell>
          <cell r="F97">
            <v>2</v>
          </cell>
          <cell r="G97">
            <v>28</v>
          </cell>
          <cell r="H97">
            <v>9998</v>
          </cell>
          <cell r="I97">
            <v>28</v>
          </cell>
          <cell r="J97">
            <v>9999</v>
          </cell>
          <cell r="K97">
            <v>28</v>
          </cell>
        </row>
        <row r="98">
          <cell r="A98">
            <v>21200</v>
          </cell>
          <cell r="B98" t="str">
            <v>* GALVANIZED TROUGH SMALL    CS2</v>
          </cell>
          <cell r="C98">
            <v>17.96</v>
          </cell>
          <cell r="D98">
            <v>1</v>
          </cell>
          <cell r="E98">
            <v>8.98</v>
          </cell>
          <cell r="F98">
            <v>2</v>
          </cell>
          <cell r="G98">
            <v>8.98</v>
          </cell>
          <cell r="H98">
            <v>9998</v>
          </cell>
          <cell r="I98">
            <v>8.98</v>
          </cell>
          <cell r="J98">
            <v>9999</v>
          </cell>
          <cell r="K98">
            <v>8.98</v>
          </cell>
        </row>
        <row r="99">
          <cell r="A99">
            <v>28100</v>
          </cell>
          <cell r="B99" t="str">
            <v>* CELEBRITY GRANITE LAMP</v>
          </cell>
          <cell r="C99">
            <v>50</v>
          </cell>
          <cell r="D99">
            <v>1</v>
          </cell>
          <cell r="E99">
            <v>25</v>
          </cell>
          <cell r="F99">
            <v>9997</v>
          </cell>
          <cell r="G99">
            <v>50</v>
          </cell>
          <cell r="H99">
            <v>9998</v>
          </cell>
          <cell r="I99">
            <v>50</v>
          </cell>
          <cell r="J99">
            <v>9999</v>
          </cell>
          <cell r="K99">
            <v>50</v>
          </cell>
        </row>
        <row r="100">
          <cell r="A100">
            <v>28105</v>
          </cell>
          <cell r="B100" t="str">
            <v>* CRYSTAL GRANITE LAMP</v>
          </cell>
          <cell r="C100">
            <v>50</v>
          </cell>
          <cell r="D100">
            <v>1</v>
          </cell>
          <cell r="E100">
            <v>25</v>
          </cell>
          <cell r="F100">
            <v>9997</v>
          </cell>
          <cell r="G100">
            <v>50</v>
          </cell>
          <cell r="H100">
            <v>9998</v>
          </cell>
          <cell r="I100">
            <v>50</v>
          </cell>
          <cell r="J100">
            <v>9999</v>
          </cell>
          <cell r="K100">
            <v>50</v>
          </cell>
        </row>
        <row r="101">
          <cell r="A101">
            <v>28110</v>
          </cell>
          <cell r="B101" t="str">
            <v>* DIAMOND GRANITE LAMP</v>
          </cell>
          <cell r="C101">
            <v>50</v>
          </cell>
          <cell r="D101">
            <v>1</v>
          </cell>
          <cell r="E101">
            <v>25</v>
          </cell>
          <cell r="F101">
            <v>9997</v>
          </cell>
          <cell r="G101">
            <v>50</v>
          </cell>
          <cell r="H101">
            <v>9998</v>
          </cell>
          <cell r="I101">
            <v>50</v>
          </cell>
          <cell r="J101">
            <v>9999</v>
          </cell>
          <cell r="K101">
            <v>50</v>
          </cell>
        </row>
        <row r="102">
          <cell r="A102">
            <v>28115</v>
          </cell>
          <cell r="B102" t="str">
            <v>* DREAM GRANITE LAMP</v>
          </cell>
          <cell r="C102">
            <v>35</v>
          </cell>
          <cell r="D102">
            <v>1</v>
          </cell>
          <cell r="E102">
            <v>21</v>
          </cell>
          <cell r="F102">
            <v>4</v>
          </cell>
          <cell r="G102">
            <v>17.5</v>
          </cell>
          <cell r="H102">
            <v>9998</v>
          </cell>
          <cell r="I102">
            <v>17.5</v>
          </cell>
          <cell r="J102">
            <v>9999</v>
          </cell>
          <cell r="K102">
            <v>17.5</v>
          </cell>
        </row>
        <row r="103">
          <cell r="A103">
            <v>28190</v>
          </cell>
          <cell r="B103" t="str">
            <v>* AA RECHARGEABLE BATTERY   CS12</v>
          </cell>
          <cell r="C103">
            <v>5</v>
          </cell>
          <cell r="D103">
            <v>1</v>
          </cell>
          <cell r="E103">
            <v>3</v>
          </cell>
          <cell r="F103">
            <v>12</v>
          </cell>
          <cell r="G103">
            <v>2.5</v>
          </cell>
          <cell r="H103">
            <v>9998</v>
          </cell>
          <cell r="I103">
            <v>2.5</v>
          </cell>
          <cell r="J103">
            <v>9999</v>
          </cell>
          <cell r="K103">
            <v>2.5</v>
          </cell>
        </row>
        <row r="104">
          <cell r="A104">
            <v>28195</v>
          </cell>
          <cell r="B104" t="str">
            <v>* SOLAR CELL FOR LAMP</v>
          </cell>
          <cell r="C104">
            <v>17</v>
          </cell>
          <cell r="D104">
            <v>1</v>
          </cell>
          <cell r="E104">
            <v>8.5</v>
          </cell>
          <cell r="F104">
            <v>9997</v>
          </cell>
          <cell r="G104">
            <v>17</v>
          </cell>
          <cell r="H104">
            <v>9998</v>
          </cell>
          <cell r="I104">
            <v>17</v>
          </cell>
          <cell r="J104">
            <v>9999</v>
          </cell>
          <cell r="K104">
            <v>17</v>
          </cell>
        </row>
        <row r="105">
          <cell r="A105">
            <v>29000</v>
          </cell>
          <cell r="B105" t="str">
            <v>* TABLE TOP CANDLE HOLDER</v>
          </cell>
          <cell r="C105">
            <v>19</v>
          </cell>
          <cell r="D105">
            <v>1</v>
          </cell>
          <cell r="E105">
            <v>9.1199999999999992</v>
          </cell>
          <cell r="F105">
            <v>6</v>
          </cell>
          <cell r="G105">
            <v>7.6</v>
          </cell>
          <cell r="H105">
            <v>9998</v>
          </cell>
          <cell r="I105">
            <v>7.6</v>
          </cell>
          <cell r="J105">
            <v>9999</v>
          </cell>
          <cell r="K105">
            <v>7.6</v>
          </cell>
        </row>
        <row r="106">
          <cell r="A106">
            <v>29001</v>
          </cell>
          <cell r="B106" t="str">
            <v>* TABLE TOP CANDLE HOLDER</v>
          </cell>
          <cell r="C106">
            <v>50</v>
          </cell>
          <cell r="D106">
            <v>1</v>
          </cell>
          <cell r="E106">
            <v>24</v>
          </cell>
          <cell r="F106">
            <v>4</v>
          </cell>
          <cell r="G106">
            <v>20</v>
          </cell>
          <cell r="H106">
            <v>9998</v>
          </cell>
          <cell r="I106">
            <v>20</v>
          </cell>
          <cell r="J106">
            <v>9999</v>
          </cell>
          <cell r="K106">
            <v>20</v>
          </cell>
        </row>
        <row r="107">
          <cell r="A107">
            <v>29005</v>
          </cell>
          <cell r="B107" t="str">
            <v>* STANDING CANDLE HOLDER</v>
          </cell>
          <cell r="C107">
            <v>100</v>
          </cell>
          <cell r="D107">
            <v>1</v>
          </cell>
          <cell r="E107">
            <v>40</v>
          </cell>
          <cell r="F107">
            <v>9997</v>
          </cell>
          <cell r="G107">
            <v>100</v>
          </cell>
          <cell r="H107">
            <v>9998</v>
          </cell>
          <cell r="I107">
            <v>100</v>
          </cell>
          <cell r="J107">
            <v>9999</v>
          </cell>
          <cell r="K107">
            <v>100</v>
          </cell>
        </row>
        <row r="108">
          <cell r="A108">
            <v>29015</v>
          </cell>
          <cell r="B108" t="str">
            <v>* CANDLE HOLDER ON BASE</v>
          </cell>
          <cell r="C108">
            <v>50</v>
          </cell>
          <cell r="D108">
            <v>6</v>
          </cell>
          <cell r="E108">
            <v>20</v>
          </cell>
          <cell r="F108">
            <v>9997</v>
          </cell>
          <cell r="G108">
            <v>50</v>
          </cell>
          <cell r="H108">
            <v>9998</v>
          </cell>
          <cell r="I108">
            <v>50</v>
          </cell>
          <cell r="J108">
            <v>9999</v>
          </cell>
          <cell r="K108">
            <v>50</v>
          </cell>
        </row>
        <row r="109">
          <cell r="A109">
            <v>30114</v>
          </cell>
          <cell r="B109" t="str">
            <v>10" PNEUMATIC TIRE W/ TUBE</v>
          </cell>
          <cell r="C109">
            <v>45</v>
          </cell>
          <cell r="D109">
            <v>1</v>
          </cell>
          <cell r="E109">
            <v>27</v>
          </cell>
          <cell r="F109">
            <v>10</v>
          </cell>
          <cell r="G109">
            <v>22.5</v>
          </cell>
          <cell r="H109">
            <v>9998</v>
          </cell>
          <cell r="I109">
            <v>22.5</v>
          </cell>
          <cell r="J109">
            <v>9999</v>
          </cell>
          <cell r="K109">
            <v>22.5</v>
          </cell>
        </row>
        <row r="110">
          <cell r="A110">
            <v>30115</v>
          </cell>
          <cell r="B110" t="str">
            <v>8" PNEUMATIC TIRE W/TUBE</v>
          </cell>
          <cell r="C110">
            <v>37</v>
          </cell>
          <cell r="D110">
            <v>1</v>
          </cell>
          <cell r="E110">
            <v>22.2</v>
          </cell>
          <cell r="F110">
            <v>8</v>
          </cell>
          <cell r="G110">
            <v>18.5</v>
          </cell>
          <cell r="H110">
            <v>9998</v>
          </cell>
          <cell r="I110">
            <v>18.5</v>
          </cell>
          <cell r="J110">
            <v>9999</v>
          </cell>
          <cell r="K110">
            <v>18.5</v>
          </cell>
        </row>
        <row r="111">
          <cell r="A111">
            <v>30119</v>
          </cell>
          <cell r="B111" t="str">
            <v>8" FP TIRE WITH 3" HUB</v>
          </cell>
          <cell r="C111">
            <v>30</v>
          </cell>
          <cell r="D111">
            <v>1</v>
          </cell>
          <cell r="E111">
            <v>18</v>
          </cell>
          <cell r="F111">
            <v>10</v>
          </cell>
          <cell r="G111">
            <v>15</v>
          </cell>
          <cell r="H111">
            <v>9998</v>
          </cell>
          <cell r="I111">
            <v>15</v>
          </cell>
          <cell r="J111">
            <v>9999</v>
          </cell>
          <cell r="K111">
            <v>15</v>
          </cell>
        </row>
        <row r="112">
          <cell r="A112">
            <v>30120</v>
          </cell>
          <cell r="B112" t="str">
            <v>8" FOAM TIRE WITH 3" HUB</v>
          </cell>
          <cell r="C112">
            <v>54</v>
          </cell>
          <cell r="D112">
            <v>1</v>
          </cell>
          <cell r="E112">
            <v>32.4</v>
          </cell>
          <cell r="F112">
            <v>10</v>
          </cell>
          <cell r="G112">
            <v>27</v>
          </cell>
          <cell r="H112">
            <v>9998</v>
          </cell>
          <cell r="I112">
            <v>27</v>
          </cell>
          <cell r="J112">
            <v>9999</v>
          </cell>
          <cell r="K112">
            <v>27</v>
          </cell>
        </row>
        <row r="113">
          <cell r="A113">
            <v>30134</v>
          </cell>
          <cell r="B113" t="str">
            <v>PLASTIC PLATE FOR BABY SEAT</v>
          </cell>
          <cell r="C113">
            <v>7</v>
          </cell>
          <cell r="D113">
            <v>1</v>
          </cell>
          <cell r="E113">
            <v>5.5</v>
          </cell>
          <cell r="F113">
            <v>9997</v>
          </cell>
          <cell r="G113">
            <v>7</v>
          </cell>
          <cell r="H113">
            <v>9998</v>
          </cell>
          <cell r="I113">
            <v>7</v>
          </cell>
          <cell r="J113">
            <v>9999</v>
          </cell>
          <cell r="K113">
            <v>7</v>
          </cell>
        </row>
        <row r="114">
          <cell r="A114">
            <v>30135</v>
          </cell>
          <cell r="B114" t="str">
            <v>BASKET R22-R30-R3</v>
          </cell>
          <cell r="C114">
            <v>84</v>
          </cell>
          <cell r="D114">
            <v>1</v>
          </cell>
          <cell r="E114">
            <v>47</v>
          </cell>
          <cell r="F114">
            <v>8</v>
          </cell>
          <cell r="G114">
            <v>42</v>
          </cell>
          <cell r="H114">
            <v>16</v>
          </cell>
          <cell r="I114">
            <v>37.799999999999997</v>
          </cell>
          <cell r="J114">
            <v>24</v>
          </cell>
          <cell r="K114">
            <v>35.700000000000003</v>
          </cell>
        </row>
        <row r="115">
          <cell r="A115">
            <v>30166</v>
          </cell>
          <cell r="B115" t="str">
            <v>SWIVEL RAKE FOR 6" WHEELS</v>
          </cell>
          <cell r="C115">
            <v>29.9</v>
          </cell>
          <cell r="D115">
            <v>1</v>
          </cell>
          <cell r="E115">
            <v>17.940000000000001</v>
          </cell>
          <cell r="F115">
            <v>8</v>
          </cell>
          <cell r="G115">
            <v>14.95</v>
          </cell>
          <cell r="H115">
            <v>9998</v>
          </cell>
          <cell r="I115">
            <v>14.95</v>
          </cell>
          <cell r="J115">
            <v>9999</v>
          </cell>
          <cell r="K115">
            <v>14.95</v>
          </cell>
        </row>
        <row r="116">
          <cell r="A116">
            <v>30167</v>
          </cell>
          <cell r="B116" t="str">
            <v>FIXED RAKE FOR 6" WHEELS</v>
          </cell>
          <cell r="C116">
            <v>21.5</v>
          </cell>
          <cell r="D116">
            <v>1</v>
          </cell>
          <cell r="E116">
            <v>12.9</v>
          </cell>
          <cell r="F116">
            <v>8</v>
          </cell>
          <cell r="G116">
            <v>10.75</v>
          </cell>
          <cell r="H116">
            <v>9998</v>
          </cell>
          <cell r="I116">
            <v>10.75</v>
          </cell>
          <cell r="J116">
            <v>9999</v>
          </cell>
          <cell r="K116">
            <v>10.75</v>
          </cell>
        </row>
        <row r="117">
          <cell r="A117">
            <v>30180</v>
          </cell>
          <cell r="B117" t="str">
            <v>SWIVEL RAKE FOR 10" WHEELS</v>
          </cell>
          <cell r="C117">
            <v>29.9</v>
          </cell>
          <cell r="D117">
            <v>1</v>
          </cell>
          <cell r="E117">
            <v>17.940000000000001</v>
          </cell>
          <cell r="F117">
            <v>20</v>
          </cell>
          <cell r="G117">
            <v>14.95</v>
          </cell>
          <cell r="H117">
            <v>9998</v>
          </cell>
          <cell r="I117">
            <v>14.95</v>
          </cell>
          <cell r="J117">
            <v>9999</v>
          </cell>
          <cell r="K117">
            <v>14.95</v>
          </cell>
        </row>
        <row r="118">
          <cell r="A118">
            <v>30181</v>
          </cell>
          <cell r="B118" t="str">
            <v>FIXED RAKE FOR 10" WHEELS</v>
          </cell>
          <cell r="C118">
            <v>21.5</v>
          </cell>
          <cell r="D118">
            <v>1</v>
          </cell>
          <cell r="E118">
            <v>12.9</v>
          </cell>
          <cell r="F118">
            <v>20</v>
          </cell>
          <cell r="G118">
            <v>10.75</v>
          </cell>
          <cell r="H118">
            <v>9998</v>
          </cell>
          <cell r="I118">
            <v>10.75</v>
          </cell>
          <cell r="J118">
            <v>9999</v>
          </cell>
          <cell r="K118">
            <v>10.75</v>
          </cell>
        </row>
        <row r="119">
          <cell r="A119">
            <v>30182</v>
          </cell>
          <cell r="B119" t="str">
            <v>SWIVEL RAKE FOR 8" WHEELS</v>
          </cell>
          <cell r="C119">
            <v>29.9</v>
          </cell>
          <cell r="D119">
            <v>1</v>
          </cell>
          <cell r="E119">
            <v>17.940000000000001</v>
          </cell>
          <cell r="F119">
            <v>20</v>
          </cell>
          <cell r="G119">
            <v>14.95</v>
          </cell>
          <cell r="H119">
            <v>9998</v>
          </cell>
          <cell r="I119">
            <v>14.95</v>
          </cell>
          <cell r="J119">
            <v>9999</v>
          </cell>
          <cell r="K119">
            <v>14.95</v>
          </cell>
        </row>
        <row r="120">
          <cell r="A120">
            <v>30184</v>
          </cell>
          <cell r="B120" t="str">
            <v>FIXED RAKE FOR 8" WHEEL BRAKE &amp; STD CART FRAME</v>
          </cell>
          <cell r="C120">
            <v>21.5</v>
          </cell>
          <cell r="D120">
            <v>1</v>
          </cell>
          <cell r="E120">
            <v>12.9</v>
          </cell>
          <cell r="F120">
            <v>20</v>
          </cell>
          <cell r="G120">
            <v>10.75</v>
          </cell>
          <cell r="H120">
            <v>9998</v>
          </cell>
          <cell r="I120">
            <v>10.75</v>
          </cell>
          <cell r="J120">
            <v>9999</v>
          </cell>
          <cell r="K120">
            <v>10.75</v>
          </cell>
        </row>
        <row r="121">
          <cell r="A121">
            <v>30185</v>
          </cell>
          <cell r="B121" t="str">
            <v>SWIVEL RAKE &amp; 6" F/P WHEEL</v>
          </cell>
          <cell r="C121">
            <v>45.8</v>
          </cell>
          <cell r="D121">
            <v>1</v>
          </cell>
          <cell r="E121">
            <v>27.48</v>
          </cell>
          <cell r="F121">
            <v>8</v>
          </cell>
          <cell r="G121">
            <v>22.9</v>
          </cell>
          <cell r="H121">
            <v>9998</v>
          </cell>
          <cell r="I121">
            <v>22.9</v>
          </cell>
          <cell r="J121">
            <v>9999</v>
          </cell>
          <cell r="K121">
            <v>22.9</v>
          </cell>
        </row>
        <row r="122">
          <cell r="A122">
            <v>30186</v>
          </cell>
          <cell r="B122" t="str">
            <v>FIXED RAKE &amp; 6" F/P WHEEL</v>
          </cell>
          <cell r="C122">
            <v>43.8</v>
          </cell>
          <cell r="D122">
            <v>1</v>
          </cell>
          <cell r="E122">
            <v>26.28</v>
          </cell>
          <cell r="F122">
            <v>8</v>
          </cell>
          <cell r="G122">
            <v>21.9</v>
          </cell>
          <cell r="H122">
            <v>9998</v>
          </cell>
          <cell r="I122">
            <v>21.9</v>
          </cell>
          <cell r="J122">
            <v>9999</v>
          </cell>
          <cell r="K122">
            <v>21.9</v>
          </cell>
        </row>
        <row r="123">
          <cell r="A123">
            <v>30188</v>
          </cell>
          <cell r="B123" t="str">
            <v>6" FP WHEEL</v>
          </cell>
          <cell r="C123">
            <v>32</v>
          </cell>
          <cell r="D123">
            <v>1</v>
          </cell>
          <cell r="E123">
            <v>16</v>
          </cell>
          <cell r="F123">
            <v>8</v>
          </cell>
          <cell r="G123">
            <v>13</v>
          </cell>
          <cell r="H123">
            <v>9998</v>
          </cell>
          <cell r="I123">
            <v>13</v>
          </cell>
          <cell r="J123">
            <v>9999</v>
          </cell>
          <cell r="K123">
            <v>13</v>
          </cell>
        </row>
        <row r="124">
          <cell r="A124">
            <v>30217</v>
          </cell>
          <cell r="B124" t="str">
            <v>SINGLE UNIT SHELF R2,3,4,30</v>
          </cell>
          <cell r="C124">
            <v>298</v>
          </cell>
          <cell r="D124">
            <v>1</v>
          </cell>
          <cell r="E124">
            <v>169</v>
          </cell>
          <cell r="F124">
            <v>8</v>
          </cell>
          <cell r="G124">
            <v>149</v>
          </cell>
          <cell r="H124">
            <v>16</v>
          </cell>
          <cell r="I124">
            <v>139</v>
          </cell>
          <cell r="J124">
            <v>24</v>
          </cell>
          <cell r="K124">
            <v>129</v>
          </cell>
        </row>
        <row r="125">
          <cell r="A125">
            <v>30221</v>
          </cell>
          <cell r="B125" t="str">
            <v>SEATBELTS FOR BABY SEAT - 2 SHELF</v>
          </cell>
          <cell r="C125">
            <v>24.9</v>
          </cell>
          <cell r="D125">
            <v>1</v>
          </cell>
          <cell r="E125">
            <v>12.95</v>
          </cell>
          <cell r="F125">
            <v>9997</v>
          </cell>
          <cell r="G125">
            <v>24.9</v>
          </cell>
          <cell r="H125">
            <v>9998</v>
          </cell>
          <cell r="I125">
            <v>24.9</v>
          </cell>
          <cell r="J125">
            <v>9999</v>
          </cell>
          <cell r="K125">
            <v>24.9</v>
          </cell>
        </row>
        <row r="126">
          <cell r="A126">
            <v>30223</v>
          </cell>
          <cell r="B126" t="str">
            <v>* SHOPPING BASKET   (BLUE)</v>
          </cell>
          <cell r="C126">
            <v>22</v>
          </cell>
          <cell r="D126">
            <v>1</v>
          </cell>
          <cell r="E126">
            <v>13.2</v>
          </cell>
          <cell r="F126">
            <v>12</v>
          </cell>
          <cell r="G126">
            <v>11</v>
          </cell>
          <cell r="H126">
            <v>9998</v>
          </cell>
          <cell r="I126">
            <v>11</v>
          </cell>
          <cell r="J126">
            <v>9999</v>
          </cell>
          <cell r="K126">
            <v>11</v>
          </cell>
        </row>
        <row r="127">
          <cell r="A127">
            <v>30232</v>
          </cell>
          <cell r="B127" t="str">
            <v>SHOPPING BASKET   (BLUE)</v>
          </cell>
          <cell r="C127">
            <v>22</v>
          </cell>
          <cell r="D127">
            <v>1</v>
          </cell>
          <cell r="E127">
            <v>13.2</v>
          </cell>
          <cell r="F127">
            <v>12</v>
          </cell>
          <cell r="G127">
            <v>11</v>
          </cell>
          <cell r="H127">
            <v>9998</v>
          </cell>
          <cell r="I127">
            <v>11</v>
          </cell>
          <cell r="J127">
            <v>9999</v>
          </cell>
          <cell r="K127">
            <v>11</v>
          </cell>
        </row>
        <row r="128">
          <cell r="A128">
            <v>30280</v>
          </cell>
          <cell r="B128" t="str">
            <v>* A-GRIP DISPLAY</v>
          </cell>
          <cell r="C128">
            <v>240</v>
          </cell>
          <cell r="D128">
            <v>1</v>
          </cell>
          <cell r="E128">
            <v>120</v>
          </cell>
          <cell r="F128">
            <v>9997</v>
          </cell>
          <cell r="G128">
            <v>240</v>
          </cell>
          <cell r="H128">
            <v>9998</v>
          </cell>
          <cell r="I128">
            <v>240</v>
          </cell>
          <cell r="J128">
            <v>9999</v>
          </cell>
          <cell r="K128">
            <v>240</v>
          </cell>
        </row>
        <row r="129">
          <cell r="A129">
            <v>30300</v>
          </cell>
          <cell r="B129" t="str">
            <v>* SHOPPING BASKET CADDY</v>
          </cell>
          <cell r="C129">
            <v>60</v>
          </cell>
          <cell r="D129">
            <v>1</v>
          </cell>
          <cell r="E129">
            <v>30</v>
          </cell>
          <cell r="F129">
            <v>9997</v>
          </cell>
          <cell r="G129">
            <v>60</v>
          </cell>
          <cell r="H129">
            <v>9998</v>
          </cell>
          <cell r="I129">
            <v>60</v>
          </cell>
          <cell r="J129">
            <v>9999</v>
          </cell>
          <cell r="K129">
            <v>60</v>
          </cell>
        </row>
        <row r="130">
          <cell r="A130">
            <v>30301</v>
          </cell>
          <cell r="B130" t="str">
            <v>SHOPPING BASKET CADDY</v>
          </cell>
          <cell r="C130">
            <v>60</v>
          </cell>
          <cell r="D130">
            <v>1</v>
          </cell>
          <cell r="E130">
            <v>30</v>
          </cell>
          <cell r="F130">
            <v>9997</v>
          </cell>
          <cell r="G130">
            <v>60</v>
          </cell>
          <cell r="H130">
            <v>9998</v>
          </cell>
          <cell r="I130">
            <v>60</v>
          </cell>
          <cell r="J130">
            <v>9999</v>
          </cell>
          <cell r="K130">
            <v>60</v>
          </cell>
        </row>
        <row r="131">
          <cell r="A131">
            <v>30305</v>
          </cell>
          <cell r="B131" t="str">
            <v>CART FOR 2 SHOPPING BSKT</v>
          </cell>
          <cell r="C131">
            <v>118</v>
          </cell>
          <cell r="D131">
            <v>1</v>
          </cell>
          <cell r="E131">
            <v>69</v>
          </cell>
          <cell r="F131">
            <v>12</v>
          </cell>
          <cell r="G131">
            <v>59</v>
          </cell>
          <cell r="H131">
            <v>9998</v>
          </cell>
          <cell r="I131">
            <v>59</v>
          </cell>
          <cell r="J131">
            <v>9999</v>
          </cell>
          <cell r="K131">
            <v>59</v>
          </cell>
        </row>
        <row r="132">
          <cell r="A132">
            <v>30374</v>
          </cell>
          <cell r="B132" t="str">
            <v>* HALF MOON BENCH W/O CUSHIONEOP</v>
          </cell>
          <cell r="C132">
            <v>136</v>
          </cell>
          <cell r="D132">
            <v>1</v>
          </cell>
          <cell r="E132">
            <v>68</v>
          </cell>
          <cell r="F132">
            <v>9997</v>
          </cell>
          <cell r="G132">
            <v>136</v>
          </cell>
          <cell r="H132">
            <v>9998</v>
          </cell>
          <cell r="I132">
            <v>136</v>
          </cell>
          <cell r="J132">
            <v>9999</v>
          </cell>
          <cell r="K132">
            <v>136</v>
          </cell>
        </row>
        <row r="133">
          <cell r="A133">
            <v>30375</v>
          </cell>
          <cell r="B133" t="str">
            <v>* LIVERPOOL ARCH &amp; GATES</v>
          </cell>
          <cell r="C133">
            <v>198</v>
          </cell>
          <cell r="D133">
            <v>1</v>
          </cell>
          <cell r="E133">
            <v>99</v>
          </cell>
          <cell r="F133">
            <v>9997</v>
          </cell>
          <cell r="G133">
            <v>198</v>
          </cell>
          <cell r="H133">
            <v>9998</v>
          </cell>
          <cell r="I133">
            <v>198</v>
          </cell>
          <cell r="J133">
            <v>9999</v>
          </cell>
          <cell r="K133">
            <v>198</v>
          </cell>
        </row>
        <row r="134">
          <cell r="A134">
            <v>30378</v>
          </cell>
          <cell r="B134" t="str">
            <v>* NEWPORT ARCH &amp; GATES</v>
          </cell>
          <cell r="C134">
            <v>238</v>
          </cell>
          <cell r="D134">
            <v>1</v>
          </cell>
          <cell r="E134">
            <v>119</v>
          </cell>
          <cell r="F134">
            <v>9997</v>
          </cell>
          <cell r="G134">
            <v>238</v>
          </cell>
          <cell r="H134">
            <v>9998</v>
          </cell>
          <cell r="I134">
            <v>238</v>
          </cell>
          <cell r="J134">
            <v>9999</v>
          </cell>
          <cell r="K134">
            <v>238</v>
          </cell>
        </row>
        <row r="135">
          <cell r="A135">
            <v>30385</v>
          </cell>
          <cell r="B135" t="str">
            <v>* ROMANCE ARCH W/GATE 2 BOXES</v>
          </cell>
          <cell r="C135">
            <v>498</v>
          </cell>
          <cell r="D135">
            <v>1</v>
          </cell>
          <cell r="E135">
            <v>249</v>
          </cell>
          <cell r="F135">
            <v>9997</v>
          </cell>
          <cell r="G135">
            <v>498</v>
          </cell>
          <cell r="H135">
            <v>9998</v>
          </cell>
          <cell r="I135">
            <v>498</v>
          </cell>
          <cell r="J135">
            <v>9999</v>
          </cell>
          <cell r="K135">
            <v>498</v>
          </cell>
        </row>
        <row r="136">
          <cell r="A136">
            <v>30392</v>
          </cell>
          <cell r="B136" t="str">
            <v>* ROMANTICA ARCH/GATES/FENCES</v>
          </cell>
          <cell r="C136">
            <v>218</v>
          </cell>
          <cell r="D136">
            <v>1</v>
          </cell>
          <cell r="E136">
            <v>109</v>
          </cell>
          <cell r="F136">
            <v>9997</v>
          </cell>
          <cell r="G136">
            <v>218</v>
          </cell>
          <cell r="H136">
            <v>9998</v>
          </cell>
          <cell r="I136">
            <v>218</v>
          </cell>
          <cell r="J136">
            <v>9999</v>
          </cell>
          <cell r="K136">
            <v>218</v>
          </cell>
        </row>
        <row r="137">
          <cell r="A137">
            <v>30715</v>
          </cell>
          <cell r="B137" t="str">
            <v>* VERDIGRIS TULIP HOOK</v>
          </cell>
          <cell r="C137">
            <v>15.9</v>
          </cell>
          <cell r="D137">
            <v>1</v>
          </cell>
          <cell r="E137">
            <v>9.5399999999999991</v>
          </cell>
          <cell r="F137">
            <v>12</v>
          </cell>
          <cell r="G137">
            <v>7.95</v>
          </cell>
          <cell r="H137">
            <v>9998</v>
          </cell>
          <cell r="I137">
            <v>7.95</v>
          </cell>
          <cell r="J137">
            <v>9999</v>
          </cell>
          <cell r="K137">
            <v>7.95</v>
          </cell>
        </row>
        <row r="138">
          <cell r="A138">
            <v>30740</v>
          </cell>
          <cell r="B138" t="str">
            <v>* WHITE ALUMINUM HOOKS</v>
          </cell>
          <cell r="C138">
            <v>15</v>
          </cell>
          <cell r="D138">
            <v>1</v>
          </cell>
          <cell r="E138">
            <v>9</v>
          </cell>
          <cell r="F138">
            <v>12</v>
          </cell>
          <cell r="G138">
            <v>7.5</v>
          </cell>
          <cell r="H138">
            <v>9998</v>
          </cell>
          <cell r="I138">
            <v>7.5</v>
          </cell>
          <cell r="J138">
            <v>9999</v>
          </cell>
          <cell r="K138">
            <v>7.5</v>
          </cell>
        </row>
        <row r="139">
          <cell r="A139">
            <v>30741</v>
          </cell>
          <cell r="B139" t="str">
            <v>* BLACK ALUMINUM HOOKS</v>
          </cell>
          <cell r="C139">
            <v>15</v>
          </cell>
          <cell r="D139">
            <v>1</v>
          </cell>
          <cell r="E139">
            <v>9</v>
          </cell>
          <cell r="F139">
            <v>12</v>
          </cell>
          <cell r="G139">
            <v>7.5</v>
          </cell>
          <cell r="H139">
            <v>9998</v>
          </cell>
          <cell r="I139">
            <v>7.5</v>
          </cell>
          <cell r="J139">
            <v>9999</v>
          </cell>
          <cell r="K139">
            <v>7.5</v>
          </cell>
        </row>
        <row r="140">
          <cell r="A140">
            <v>30742</v>
          </cell>
          <cell r="B140" t="str">
            <v>* VERDIGRIS ALUMINUM HOOKS</v>
          </cell>
          <cell r="C140">
            <v>15</v>
          </cell>
          <cell r="D140">
            <v>1</v>
          </cell>
          <cell r="E140">
            <v>9</v>
          </cell>
          <cell r="F140">
            <v>12</v>
          </cell>
          <cell r="G140">
            <v>7.5</v>
          </cell>
          <cell r="H140">
            <v>9998</v>
          </cell>
          <cell r="I140">
            <v>7.5</v>
          </cell>
          <cell r="J140">
            <v>9999</v>
          </cell>
          <cell r="K140">
            <v>7.5</v>
          </cell>
        </row>
        <row r="141">
          <cell r="A141">
            <v>30743</v>
          </cell>
          <cell r="B141" t="str">
            <v>* ANT GOLD ALUMINUM HOOKS</v>
          </cell>
          <cell r="C141">
            <v>15</v>
          </cell>
          <cell r="D141">
            <v>1</v>
          </cell>
          <cell r="E141">
            <v>9</v>
          </cell>
          <cell r="F141">
            <v>12</v>
          </cell>
          <cell r="G141">
            <v>7.5</v>
          </cell>
          <cell r="H141">
            <v>9998</v>
          </cell>
          <cell r="I141">
            <v>7.5</v>
          </cell>
          <cell r="J141">
            <v>9999</v>
          </cell>
          <cell r="K141">
            <v>7.5</v>
          </cell>
        </row>
        <row r="142">
          <cell r="A142">
            <v>30745</v>
          </cell>
          <cell r="B142" t="str">
            <v>* VICTORIA HOOKS ASSORTMENT</v>
          </cell>
          <cell r="C142">
            <v>190</v>
          </cell>
          <cell r="D142">
            <v>1</v>
          </cell>
          <cell r="E142">
            <v>95</v>
          </cell>
          <cell r="F142">
            <v>9997</v>
          </cell>
          <cell r="G142">
            <v>190</v>
          </cell>
          <cell r="H142">
            <v>9998</v>
          </cell>
          <cell r="I142">
            <v>190</v>
          </cell>
          <cell r="J142">
            <v>9999</v>
          </cell>
          <cell r="K142">
            <v>190</v>
          </cell>
        </row>
        <row r="143">
          <cell r="A143">
            <v>30833</v>
          </cell>
          <cell r="B143" t="str">
            <v>* NATHALIA WALL TRELLIS</v>
          </cell>
          <cell r="C143">
            <v>72</v>
          </cell>
          <cell r="D143">
            <v>1</v>
          </cell>
          <cell r="E143">
            <v>36</v>
          </cell>
          <cell r="F143">
            <v>9997</v>
          </cell>
          <cell r="G143">
            <v>72</v>
          </cell>
          <cell r="H143">
            <v>9998</v>
          </cell>
          <cell r="I143">
            <v>72</v>
          </cell>
          <cell r="J143">
            <v>9999</v>
          </cell>
          <cell r="K143">
            <v>72</v>
          </cell>
        </row>
        <row r="144">
          <cell r="A144">
            <v>30853</v>
          </cell>
          <cell r="B144" t="str">
            <v>SINGLE SHEPARD'S HOOK 72"</v>
          </cell>
          <cell r="C144">
            <v>45</v>
          </cell>
          <cell r="D144">
            <v>1</v>
          </cell>
          <cell r="E144">
            <v>27</v>
          </cell>
          <cell r="F144">
            <v>6</v>
          </cell>
          <cell r="G144">
            <v>22.5</v>
          </cell>
          <cell r="H144">
            <v>9998</v>
          </cell>
          <cell r="I144">
            <v>22.5</v>
          </cell>
          <cell r="J144">
            <v>9999</v>
          </cell>
          <cell r="K144">
            <v>22.5</v>
          </cell>
        </row>
        <row r="145">
          <cell r="A145">
            <v>30855</v>
          </cell>
          <cell r="B145" t="str">
            <v>DOUBLE SHEPARD'S HOOK 72"</v>
          </cell>
          <cell r="C145">
            <v>50</v>
          </cell>
          <cell r="D145">
            <v>1</v>
          </cell>
          <cell r="E145">
            <v>30</v>
          </cell>
          <cell r="F145">
            <v>6</v>
          </cell>
          <cell r="G145">
            <v>25</v>
          </cell>
          <cell r="H145">
            <v>9998</v>
          </cell>
          <cell r="I145">
            <v>25</v>
          </cell>
          <cell r="J145">
            <v>9999</v>
          </cell>
          <cell r="K145">
            <v>25</v>
          </cell>
        </row>
        <row r="146">
          <cell r="A146">
            <v>30857</v>
          </cell>
          <cell r="B146" t="str">
            <v>NEWCASTLE HOOK WALL MNT</v>
          </cell>
          <cell r="C146">
            <v>19</v>
          </cell>
          <cell r="D146">
            <v>1</v>
          </cell>
          <cell r="E146">
            <v>11.4</v>
          </cell>
          <cell r="F146">
            <v>6</v>
          </cell>
          <cell r="G146">
            <v>9.5</v>
          </cell>
          <cell r="H146">
            <v>9998</v>
          </cell>
          <cell r="I146">
            <v>9.5</v>
          </cell>
          <cell r="J146">
            <v>9999</v>
          </cell>
          <cell r="K146">
            <v>9.5</v>
          </cell>
        </row>
        <row r="147">
          <cell r="A147">
            <v>30859</v>
          </cell>
          <cell r="B147" t="str">
            <v>NEWCASTLE HOOK FOR RAIL/RMP</v>
          </cell>
          <cell r="C147">
            <v>19</v>
          </cell>
          <cell r="D147">
            <v>1</v>
          </cell>
          <cell r="E147">
            <v>11.4</v>
          </cell>
          <cell r="F147">
            <v>6</v>
          </cell>
          <cell r="G147">
            <v>9.5</v>
          </cell>
          <cell r="H147">
            <v>9998</v>
          </cell>
          <cell r="I147">
            <v>9.5</v>
          </cell>
          <cell r="J147">
            <v>9999</v>
          </cell>
          <cell r="K147">
            <v>9.5</v>
          </cell>
        </row>
        <row r="148">
          <cell r="A148">
            <v>30861</v>
          </cell>
          <cell r="B148" t="str">
            <v>24 HOOK DISPLAY (EMPTY)</v>
          </cell>
          <cell r="C148">
            <v>139</v>
          </cell>
          <cell r="D148">
            <v>1</v>
          </cell>
          <cell r="E148">
            <v>69.5</v>
          </cell>
          <cell r="F148">
            <v>9997</v>
          </cell>
          <cell r="G148">
            <v>139</v>
          </cell>
          <cell r="H148">
            <v>9998</v>
          </cell>
          <cell r="I148">
            <v>139</v>
          </cell>
          <cell r="J148">
            <v>9999</v>
          </cell>
          <cell r="K148">
            <v>139</v>
          </cell>
        </row>
        <row r="149">
          <cell r="A149">
            <v>30862</v>
          </cell>
          <cell r="B149" t="str">
            <v>48 HOOK DISPLAY (EMPTY)</v>
          </cell>
          <cell r="C149">
            <v>159.9</v>
          </cell>
          <cell r="D149">
            <v>1</v>
          </cell>
          <cell r="E149">
            <v>79.95</v>
          </cell>
          <cell r="F149">
            <v>9997</v>
          </cell>
          <cell r="G149">
            <v>159.9</v>
          </cell>
          <cell r="H149">
            <v>9998</v>
          </cell>
          <cell r="I149">
            <v>159.9</v>
          </cell>
          <cell r="J149">
            <v>9999</v>
          </cell>
          <cell r="K149">
            <v>159.9</v>
          </cell>
        </row>
        <row r="150">
          <cell r="A150">
            <v>30865</v>
          </cell>
          <cell r="B150" t="str">
            <v>SINGLE SHEPARD'S HOOK 84"</v>
          </cell>
          <cell r="C150">
            <v>39</v>
          </cell>
          <cell r="D150">
            <v>1</v>
          </cell>
          <cell r="E150">
            <v>23.4</v>
          </cell>
          <cell r="F150">
            <v>6</v>
          </cell>
          <cell r="G150">
            <v>19.5</v>
          </cell>
          <cell r="H150">
            <v>9998</v>
          </cell>
          <cell r="I150">
            <v>19.5</v>
          </cell>
          <cell r="J150">
            <v>9999</v>
          </cell>
          <cell r="K150">
            <v>19.5</v>
          </cell>
        </row>
        <row r="151">
          <cell r="A151">
            <v>30866</v>
          </cell>
          <cell r="B151" t="str">
            <v>DOUBLE SHEPARD'S HOOK 84"</v>
          </cell>
          <cell r="C151">
            <v>45</v>
          </cell>
          <cell r="D151">
            <v>1</v>
          </cell>
          <cell r="E151">
            <v>27</v>
          </cell>
          <cell r="F151">
            <v>6</v>
          </cell>
          <cell r="G151">
            <v>22.5</v>
          </cell>
          <cell r="H151">
            <v>9998</v>
          </cell>
          <cell r="I151">
            <v>22.5</v>
          </cell>
          <cell r="J151">
            <v>9999</v>
          </cell>
          <cell r="K151">
            <v>22.5</v>
          </cell>
        </row>
        <row r="152">
          <cell r="A152">
            <v>30880</v>
          </cell>
          <cell r="B152" t="str">
            <v>CLASSIC DOUBLE HOOK</v>
          </cell>
          <cell r="C152">
            <v>35</v>
          </cell>
          <cell r="D152">
            <v>1</v>
          </cell>
          <cell r="E152">
            <v>21</v>
          </cell>
          <cell r="F152">
            <v>6</v>
          </cell>
          <cell r="G152">
            <v>17.5</v>
          </cell>
          <cell r="H152">
            <v>9998</v>
          </cell>
          <cell r="I152">
            <v>17.5</v>
          </cell>
          <cell r="J152">
            <v>9999</v>
          </cell>
          <cell r="K152">
            <v>17.5</v>
          </cell>
        </row>
        <row r="153">
          <cell r="A153">
            <v>30881</v>
          </cell>
          <cell r="B153" t="str">
            <v>CLASSIC SINGLE HOOK</v>
          </cell>
          <cell r="C153">
            <v>32</v>
          </cell>
          <cell r="D153">
            <v>1</v>
          </cell>
          <cell r="E153">
            <v>19.2</v>
          </cell>
          <cell r="F153">
            <v>6</v>
          </cell>
          <cell r="G153">
            <v>16</v>
          </cell>
          <cell r="H153">
            <v>9998</v>
          </cell>
          <cell r="I153">
            <v>16</v>
          </cell>
          <cell r="J153">
            <v>9999</v>
          </cell>
          <cell r="K153">
            <v>16</v>
          </cell>
        </row>
        <row r="154">
          <cell r="A154">
            <v>30882</v>
          </cell>
          <cell r="B154" t="str">
            <v>ELEGANT DOUBLE HOOK</v>
          </cell>
          <cell r="C154">
            <v>37</v>
          </cell>
          <cell r="D154">
            <v>1</v>
          </cell>
          <cell r="E154">
            <v>22.2</v>
          </cell>
          <cell r="F154">
            <v>6</v>
          </cell>
          <cell r="G154">
            <v>18.5</v>
          </cell>
          <cell r="H154">
            <v>9998</v>
          </cell>
          <cell r="I154">
            <v>18.5</v>
          </cell>
          <cell r="J154">
            <v>9999</v>
          </cell>
          <cell r="K154">
            <v>18.5</v>
          </cell>
        </row>
        <row r="155">
          <cell r="A155">
            <v>30883</v>
          </cell>
          <cell r="B155" t="str">
            <v>ELEGANT SINGLE HOOK</v>
          </cell>
          <cell r="C155">
            <v>35</v>
          </cell>
          <cell r="D155">
            <v>1</v>
          </cell>
          <cell r="E155">
            <v>21</v>
          </cell>
          <cell r="F155">
            <v>6</v>
          </cell>
          <cell r="G155">
            <v>17.5</v>
          </cell>
          <cell r="H155">
            <v>9998</v>
          </cell>
          <cell r="I155">
            <v>17.5</v>
          </cell>
          <cell r="J155">
            <v>9999</v>
          </cell>
          <cell r="K155">
            <v>17.5</v>
          </cell>
        </row>
        <row r="156">
          <cell r="A156">
            <v>30884</v>
          </cell>
          <cell r="B156" t="str">
            <v>VICTORIAN DOUBLE HOOK</v>
          </cell>
          <cell r="C156">
            <v>39</v>
          </cell>
          <cell r="D156">
            <v>1</v>
          </cell>
          <cell r="E156">
            <v>23.4</v>
          </cell>
          <cell r="F156">
            <v>6</v>
          </cell>
          <cell r="G156">
            <v>19.5</v>
          </cell>
          <cell r="H156">
            <v>9998</v>
          </cell>
          <cell r="I156">
            <v>19.5</v>
          </cell>
          <cell r="J156">
            <v>9999</v>
          </cell>
          <cell r="K156">
            <v>19.5</v>
          </cell>
        </row>
        <row r="157">
          <cell r="A157">
            <v>30885</v>
          </cell>
          <cell r="B157" t="str">
            <v>VICTORIAN SINGLE HOOK</v>
          </cell>
          <cell r="C157">
            <v>35</v>
          </cell>
          <cell r="D157">
            <v>1</v>
          </cell>
          <cell r="E157">
            <v>21</v>
          </cell>
          <cell r="F157">
            <v>6</v>
          </cell>
          <cell r="G157">
            <v>17.5</v>
          </cell>
          <cell r="H157">
            <v>9998</v>
          </cell>
          <cell r="I157">
            <v>17.5</v>
          </cell>
          <cell r="J157">
            <v>9999</v>
          </cell>
          <cell r="K157">
            <v>17.5</v>
          </cell>
        </row>
        <row r="158">
          <cell r="A158">
            <v>32135</v>
          </cell>
          <cell r="B158" t="str">
            <v>REPLACEMENT PUMP</v>
          </cell>
          <cell r="C158">
            <v>21</v>
          </cell>
          <cell r="D158">
            <v>1</v>
          </cell>
          <cell r="E158">
            <v>10.5</v>
          </cell>
          <cell r="F158">
            <v>9997</v>
          </cell>
          <cell r="G158">
            <v>21</v>
          </cell>
          <cell r="H158">
            <v>9998</v>
          </cell>
          <cell r="I158">
            <v>21</v>
          </cell>
          <cell r="J158">
            <v>9999</v>
          </cell>
          <cell r="K158">
            <v>21</v>
          </cell>
        </row>
        <row r="159">
          <cell r="A159">
            <v>32215</v>
          </cell>
          <cell r="B159" t="str">
            <v>* MALLARD DUCK WEATHERVANE</v>
          </cell>
          <cell r="C159">
            <v>338</v>
          </cell>
          <cell r="D159">
            <v>1</v>
          </cell>
          <cell r="E159">
            <v>135.19999999999999</v>
          </cell>
          <cell r="F159">
            <v>9997</v>
          </cell>
          <cell r="G159">
            <v>338</v>
          </cell>
          <cell r="H159">
            <v>9998</v>
          </cell>
          <cell r="I159">
            <v>338</v>
          </cell>
          <cell r="J159">
            <v>9999</v>
          </cell>
          <cell r="K159">
            <v>338</v>
          </cell>
        </row>
        <row r="160">
          <cell r="A160">
            <v>32217</v>
          </cell>
          <cell r="B160" t="str">
            <v>* EAGLE WEATHERVANE</v>
          </cell>
          <cell r="C160">
            <v>338</v>
          </cell>
          <cell r="D160">
            <v>1</v>
          </cell>
          <cell r="E160">
            <v>135.19999999999999</v>
          </cell>
          <cell r="F160">
            <v>9997</v>
          </cell>
          <cell r="G160">
            <v>338</v>
          </cell>
          <cell r="H160">
            <v>9998</v>
          </cell>
          <cell r="I160">
            <v>338</v>
          </cell>
          <cell r="J160">
            <v>9999</v>
          </cell>
          <cell r="K160">
            <v>338</v>
          </cell>
        </row>
        <row r="161">
          <cell r="A161">
            <v>32220</v>
          </cell>
          <cell r="B161" t="str">
            <v>* ROOSTER WEATHERVANE</v>
          </cell>
          <cell r="C161">
            <v>238</v>
          </cell>
          <cell r="D161">
            <v>1</v>
          </cell>
          <cell r="E161">
            <v>95.2</v>
          </cell>
          <cell r="F161">
            <v>9997</v>
          </cell>
          <cell r="G161">
            <v>238</v>
          </cell>
          <cell r="H161">
            <v>9998</v>
          </cell>
          <cell r="I161">
            <v>238</v>
          </cell>
          <cell r="J161">
            <v>9999</v>
          </cell>
          <cell r="K161">
            <v>238</v>
          </cell>
        </row>
        <row r="162">
          <cell r="A162">
            <v>32221</v>
          </cell>
          <cell r="B162" t="str">
            <v>* LG ROOSTER WEATHERVANE</v>
          </cell>
          <cell r="C162">
            <v>298</v>
          </cell>
          <cell r="D162">
            <v>1</v>
          </cell>
          <cell r="E162">
            <v>119.2</v>
          </cell>
          <cell r="F162">
            <v>9997</v>
          </cell>
          <cell r="G162">
            <v>298</v>
          </cell>
          <cell r="H162">
            <v>9998</v>
          </cell>
          <cell r="I162">
            <v>298</v>
          </cell>
          <cell r="J162">
            <v>9999</v>
          </cell>
          <cell r="K162">
            <v>298</v>
          </cell>
        </row>
        <row r="163">
          <cell r="A163">
            <v>32225</v>
          </cell>
          <cell r="B163" t="str">
            <v>* GOOSE WEATHERVANE</v>
          </cell>
          <cell r="C163">
            <v>198</v>
          </cell>
          <cell r="D163">
            <v>1</v>
          </cell>
          <cell r="E163">
            <v>79.2</v>
          </cell>
          <cell r="F163">
            <v>9997</v>
          </cell>
          <cell r="G163">
            <v>198</v>
          </cell>
          <cell r="H163">
            <v>9998</v>
          </cell>
          <cell r="I163">
            <v>198</v>
          </cell>
          <cell r="J163">
            <v>9999</v>
          </cell>
          <cell r="K163">
            <v>198</v>
          </cell>
        </row>
        <row r="164">
          <cell r="A164">
            <v>32235</v>
          </cell>
          <cell r="B164" t="str">
            <v>* SM SAILING BOAT WEATHERVANE</v>
          </cell>
          <cell r="C164">
            <v>238</v>
          </cell>
          <cell r="D164">
            <v>1</v>
          </cell>
          <cell r="E164">
            <v>95.2</v>
          </cell>
          <cell r="F164">
            <v>9997</v>
          </cell>
          <cell r="G164">
            <v>238</v>
          </cell>
          <cell r="H164">
            <v>9998</v>
          </cell>
          <cell r="I164">
            <v>238</v>
          </cell>
          <cell r="J164">
            <v>9999</v>
          </cell>
          <cell r="K164">
            <v>238</v>
          </cell>
        </row>
        <row r="165">
          <cell r="A165">
            <v>32243</v>
          </cell>
          <cell r="B165" t="str">
            <v>* CANADA GOOSE WEATHERVANE</v>
          </cell>
          <cell r="C165">
            <v>290</v>
          </cell>
          <cell r="D165">
            <v>1</v>
          </cell>
          <cell r="E165">
            <v>116</v>
          </cell>
          <cell r="F165">
            <v>9997</v>
          </cell>
          <cell r="G165">
            <v>290</v>
          </cell>
          <cell r="H165">
            <v>9998</v>
          </cell>
          <cell r="I165">
            <v>290</v>
          </cell>
          <cell r="J165">
            <v>9999</v>
          </cell>
          <cell r="K165">
            <v>290</v>
          </cell>
        </row>
        <row r="166">
          <cell r="A166">
            <v>32246</v>
          </cell>
          <cell r="B166" t="str">
            <v>* HORSE WEATHERVANE</v>
          </cell>
          <cell r="C166">
            <v>198</v>
          </cell>
          <cell r="D166">
            <v>1</v>
          </cell>
          <cell r="E166">
            <v>79.2</v>
          </cell>
          <cell r="F166">
            <v>9997</v>
          </cell>
          <cell r="G166">
            <v>198</v>
          </cell>
          <cell r="H166">
            <v>9998</v>
          </cell>
          <cell r="I166">
            <v>198</v>
          </cell>
          <cell r="J166">
            <v>9999</v>
          </cell>
          <cell r="K166">
            <v>198</v>
          </cell>
        </row>
        <row r="167">
          <cell r="A167">
            <v>32247</v>
          </cell>
          <cell r="B167" t="str">
            <v>* ROOSTER WEATHERVANE</v>
          </cell>
          <cell r="C167">
            <v>198</v>
          </cell>
          <cell r="D167">
            <v>1</v>
          </cell>
          <cell r="E167">
            <v>79.2</v>
          </cell>
          <cell r="F167">
            <v>9997</v>
          </cell>
          <cell r="G167">
            <v>198</v>
          </cell>
          <cell r="H167">
            <v>9998</v>
          </cell>
          <cell r="I167">
            <v>198</v>
          </cell>
          <cell r="J167">
            <v>9999</v>
          </cell>
          <cell r="K167">
            <v>198</v>
          </cell>
        </row>
        <row r="168">
          <cell r="A168">
            <v>32258</v>
          </cell>
          <cell r="B168" t="str">
            <v>* WEATHERVANE ORNAMENTAL STAND</v>
          </cell>
          <cell r="C168">
            <v>64</v>
          </cell>
          <cell r="D168">
            <v>1</v>
          </cell>
          <cell r="E168">
            <v>25.6</v>
          </cell>
          <cell r="F168">
            <v>9997</v>
          </cell>
          <cell r="G168">
            <v>64</v>
          </cell>
          <cell r="H168">
            <v>9998</v>
          </cell>
          <cell r="I168">
            <v>64</v>
          </cell>
          <cell r="J168">
            <v>9999</v>
          </cell>
          <cell r="K168">
            <v>64</v>
          </cell>
        </row>
        <row r="169">
          <cell r="A169">
            <v>32259</v>
          </cell>
          <cell r="B169" t="str">
            <v>* DISPLAY FOR 4 - 8 WEATHERVANES</v>
          </cell>
          <cell r="C169">
            <v>170</v>
          </cell>
          <cell r="D169">
            <v>1</v>
          </cell>
          <cell r="E169">
            <v>68</v>
          </cell>
          <cell r="F169">
            <v>9997</v>
          </cell>
          <cell r="G169">
            <v>170</v>
          </cell>
          <cell r="H169">
            <v>9998</v>
          </cell>
          <cell r="I169">
            <v>170</v>
          </cell>
          <cell r="J169">
            <v>9999</v>
          </cell>
          <cell r="K169">
            <v>170</v>
          </cell>
        </row>
        <row r="170">
          <cell r="A170">
            <v>32261</v>
          </cell>
          <cell r="B170" t="str">
            <v>* ADJUSTABLE ROOF MOUNT</v>
          </cell>
          <cell r="C170">
            <v>37</v>
          </cell>
          <cell r="D170">
            <v>1</v>
          </cell>
          <cell r="E170">
            <v>14.8</v>
          </cell>
          <cell r="F170">
            <v>9997</v>
          </cell>
          <cell r="G170">
            <v>37</v>
          </cell>
          <cell r="H170">
            <v>9998</v>
          </cell>
          <cell r="I170">
            <v>37</v>
          </cell>
          <cell r="J170">
            <v>9999</v>
          </cell>
          <cell r="K170">
            <v>37</v>
          </cell>
        </row>
        <row r="171">
          <cell r="A171">
            <v>32570</v>
          </cell>
          <cell r="B171" t="str">
            <v>SMALL BRICK FOUNTAIN</v>
          </cell>
          <cell r="C171">
            <v>118</v>
          </cell>
          <cell r="D171">
            <v>1</v>
          </cell>
          <cell r="E171">
            <v>59</v>
          </cell>
          <cell r="F171">
            <v>9997</v>
          </cell>
          <cell r="G171">
            <v>118</v>
          </cell>
          <cell r="H171">
            <v>9998</v>
          </cell>
          <cell r="I171">
            <v>118</v>
          </cell>
          <cell r="J171">
            <v>9999</v>
          </cell>
          <cell r="K171">
            <v>118</v>
          </cell>
        </row>
        <row r="172">
          <cell r="A172">
            <v>32575</v>
          </cell>
          <cell r="B172" t="str">
            <v>LARGE BRICK FOUNTAIN</v>
          </cell>
          <cell r="C172">
            <v>298</v>
          </cell>
          <cell r="D172">
            <v>1</v>
          </cell>
          <cell r="E172">
            <v>149</v>
          </cell>
          <cell r="F172">
            <v>9997</v>
          </cell>
          <cell r="G172">
            <v>298</v>
          </cell>
          <cell r="H172">
            <v>9998</v>
          </cell>
          <cell r="I172">
            <v>298</v>
          </cell>
          <cell r="J172">
            <v>9999</v>
          </cell>
          <cell r="K172">
            <v>298</v>
          </cell>
        </row>
        <row r="173">
          <cell r="A173">
            <v>32576</v>
          </cell>
          <cell r="B173" t="str">
            <v>BROWN POT FOUNTAIN</v>
          </cell>
          <cell r="C173">
            <v>138</v>
          </cell>
          <cell r="D173">
            <v>1</v>
          </cell>
          <cell r="E173">
            <v>69</v>
          </cell>
          <cell r="F173">
            <v>9997</v>
          </cell>
          <cell r="G173">
            <v>138</v>
          </cell>
          <cell r="H173">
            <v>9998</v>
          </cell>
          <cell r="I173">
            <v>138</v>
          </cell>
          <cell r="J173">
            <v>9999</v>
          </cell>
          <cell r="K173">
            <v>138</v>
          </cell>
        </row>
        <row r="174">
          <cell r="A174">
            <v>32577</v>
          </cell>
          <cell r="B174" t="str">
            <v>PEBBLE FOUNTAIN</v>
          </cell>
          <cell r="C174">
            <v>218</v>
          </cell>
          <cell r="D174">
            <v>1</v>
          </cell>
          <cell r="E174">
            <v>109</v>
          </cell>
          <cell r="F174">
            <v>9997</v>
          </cell>
          <cell r="G174">
            <v>218</v>
          </cell>
          <cell r="H174">
            <v>9998</v>
          </cell>
          <cell r="I174">
            <v>218</v>
          </cell>
          <cell r="J174">
            <v>9999</v>
          </cell>
          <cell r="K174">
            <v>218</v>
          </cell>
        </row>
        <row r="175">
          <cell r="A175">
            <v>32578</v>
          </cell>
          <cell r="B175" t="str">
            <v>RUSTIC FOUNTAIN</v>
          </cell>
          <cell r="C175">
            <v>298</v>
          </cell>
          <cell r="D175">
            <v>1</v>
          </cell>
          <cell r="E175">
            <v>149</v>
          </cell>
          <cell r="F175">
            <v>9997</v>
          </cell>
          <cell r="G175">
            <v>298</v>
          </cell>
          <cell r="H175">
            <v>9998</v>
          </cell>
          <cell r="I175">
            <v>298</v>
          </cell>
          <cell r="J175">
            <v>9999</v>
          </cell>
          <cell r="K175">
            <v>298</v>
          </cell>
        </row>
        <row r="176">
          <cell r="A176">
            <v>32580</v>
          </cell>
          <cell r="B176" t="str">
            <v>CONTEMPORARY FOUNTAIN</v>
          </cell>
          <cell r="C176">
            <v>318</v>
          </cell>
          <cell r="D176">
            <v>1</v>
          </cell>
          <cell r="E176">
            <v>159</v>
          </cell>
          <cell r="F176">
            <v>9997</v>
          </cell>
          <cell r="G176">
            <v>318</v>
          </cell>
          <cell r="H176">
            <v>9998</v>
          </cell>
          <cell r="I176">
            <v>318</v>
          </cell>
          <cell r="J176">
            <v>9999</v>
          </cell>
          <cell r="K176">
            <v>318</v>
          </cell>
        </row>
        <row r="177">
          <cell r="A177">
            <v>32581</v>
          </cell>
          <cell r="B177" t="str">
            <v>CHILD FOUNTAIN</v>
          </cell>
          <cell r="C177">
            <v>278</v>
          </cell>
          <cell r="D177">
            <v>1</v>
          </cell>
          <cell r="E177">
            <v>139</v>
          </cell>
          <cell r="F177">
            <v>9997</v>
          </cell>
          <cell r="G177">
            <v>278</v>
          </cell>
          <cell r="H177">
            <v>9998</v>
          </cell>
          <cell r="I177">
            <v>278</v>
          </cell>
          <cell r="J177">
            <v>9999</v>
          </cell>
          <cell r="K177">
            <v>278</v>
          </cell>
        </row>
        <row r="178">
          <cell r="A178">
            <v>33129</v>
          </cell>
          <cell r="B178" t="str">
            <v>* SM FOLDABLE STAND &amp; TROUGH</v>
          </cell>
          <cell r="C178">
            <v>24</v>
          </cell>
          <cell r="D178">
            <v>1</v>
          </cell>
          <cell r="E178">
            <v>14.4</v>
          </cell>
          <cell r="F178">
            <v>4</v>
          </cell>
          <cell r="G178">
            <v>12</v>
          </cell>
          <cell r="H178">
            <v>9998</v>
          </cell>
          <cell r="I178">
            <v>12</v>
          </cell>
          <cell r="J178">
            <v>9999</v>
          </cell>
          <cell r="K178">
            <v>12</v>
          </cell>
        </row>
        <row r="179">
          <cell r="A179">
            <v>33130</v>
          </cell>
          <cell r="B179" t="str">
            <v>* FOLDABLE STAND &amp; TROUGH</v>
          </cell>
          <cell r="C179">
            <v>44</v>
          </cell>
          <cell r="D179">
            <v>1</v>
          </cell>
          <cell r="E179">
            <v>26.4</v>
          </cell>
          <cell r="F179">
            <v>4</v>
          </cell>
          <cell r="G179">
            <v>22</v>
          </cell>
          <cell r="H179">
            <v>9998</v>
          </cell>
          <cell r="I179">
            <v>22</v>
          </cell>
          <cell r="J179">
            <v>9999</v>
          </cell>
          <cell r="K179">
            <v>22</v>
          </cell>
        </row>
        <row r="180">
          <cell r="A180">
            <v>33339</v>
          </cell>
          <cell r="B180" t="str">
            <v>* ANTIQUE COPPER BRACKET</v>
          </cell>
          <cell r="C180">
            <v>6</v>
          </cell>
          <cell r="D180">
            <v>1</v>
          </cell>
          <cell r="E180">
            <v>3.6</v>
          </cell>
          <cell r="F180">
            <v>12</v>
          </cell>
          <cell r="G180">
            <v>3</v>
          </cell>
          <cell r="H180">
            <v>9998</v>
          </cell>
          <cell r="I180">
            <v>3</v>
          </cell>
          <cell r="J180">
            <v>9999</v>
          </cell>
          <cell r="K180">
            <v>3</v>
          </cell>
        </row>
        <row r="181">
          <cell r="A181">
            <v>33340</v>
          </cell>
          <cell r="B181" t="str">
            <v>* BLACK &amp; GOLD WALL BRACKET</v>
          </cell>
          <cell r="C181">
            <v>15</v>
          </cell>
          <cell r="D181">
            <v>1</v>
          </cell>
          <cell r="E181">
            <v>9</v>
          </cell>
          <cell r="F181">
            <v>12</v>
          </cell>
          <cell r="G181">
            <v>7.5</v>
          </cell>
          <cell r="H181">
            <v>9998</v>
          </cell>
          <cell r="I181">
            <v>7.5</v>
          </cell>
          <cell r="J181">
            <v>9999</v>
          </cell>
          <cell r="K181">
            <v>7.5</v>
          </cell>
        </row>
        <row r="182">
          <cell r="A182">
            <v>33341</v>
          </cell>
          <cell r="B182" t="str">
            <v>* BLACK &amp; GOLD WALL BRACKET</v>
          </cell>
          <cell r="C182">
            <v>15</v>
          </cell>
          <cell r="D182">
            <v>1</v>
          </cell>
          <cell r="E182">
            <v>9</v>
          </cell>
          <cell r="F182">
            <v>12</v>
          </cell>
          <cell r="G182">
            <v>7.5</v>
          </cell>
          <cell r="H182">
            <v>9998</v>
          </cell>
          <cell r="I182">
            <v>7.5</v>
          </cell>
          <cell r="J182">
            <v>9999</v>
          </cell>
          <cell r="K182">
            <v>7.5</v>
          </cell>
        </row>
        <row r="183">
          <cell r="A183">
            <v>33345</v>
          </cell>
          <cell r="B183" t="str">
            <v>* WROUGHT IRON BRACKET</v>
          </cell>
          <cell r="C183">
            <v>34</v>
          </cell>
          <cell r="D183">
            <v>1</v>
          </cell>
          <cell r="E183">
            <v>20.399999999999999</v>
          </cell>
          <cell r="F183">
            <v>6</v>
          </cell>
          <cell r="G183">
            <v>17</v>
          </cell>
          <cell r="H183">
            <v>9998</v>
          </cell>
          <cell r="I183">
            <v>17</v>
          </cell>
          <cell r="J183">
            <v>9999</v>
          </cell>
          <cell r="K183">
            <v>17</v>
          </cell>
        </row>
        <row r="184">
          <cell r="A184">
            <v>33401</v>
          </cell>
          <cell r="B184" t="str">
            <v>14" ESPANA HANGING BSKT   CS10</v>
          </cell>
          <cell r="C184">
            <v>13.8</v>
          </cell>
          <cell r="D184">
            <v>1</v>
          </cell>
          <cell r="E184">
            <v>8.2799999999999994</v>
          </cell>
          <cell r="F184">
            <v>10</v>
          </cell>
          <cell r="G184">
            <v>6.9</v>
          </cell>
          <cell r="H184">
            <v>9998</v>
          </cell>
          <cell r="I184">
            <v>6.9</v>
          </cell>
          <cell r="J184">
            <v>9999</v>
          </cell>
          <cell r="K184">
            <v>6.9</v>
          </cell>
        </row>
        <row r="185">
          <cell r="A185">
            <v>33406</v>
          </cell>
          <cell r="B185" t="str">
            <v>14" DELUXE ESPANA BASKET</v>
          </cell>
          <cell r="C185">
            <v>19.8</v>
          </cell>
          <cell r="D185">
            <v>1</v>
          </cell>
          <cell r="E185">
            <v>11.88</v>
          </cell>
          <cell r="F185">
            <v>10</v>
          </cell>
          <cell r="G185">
            <v>9.9</v>
          </cell>
          <cell r="H185">
            <v>9998</v>
          </cell>
          <cell r="I185">
            <v>9.9</v>
          </cell>
          <cell r="J185">
            <v>9999</v>
          </cell>
          <cell r="K185">
            <v>9.9</v>
          </cell>
        </row>
        <row r="186">
          <cell r="A186">
            <v>33409</v>
          </cell>
          <cell r="B186" t="str">
            <v>* ESPANA HANGING SCROLL SYSTEM</v>
          </cell>
          <cell r="C186">
            <v>12</v>
          </cell>
          <cell r="D186">
            <v>1</v>
          </cell>
          <cell r="E186">
            <v>7.2</v>
          </cell>
          <cell r="F186">
            <v>10</v>
          </cell>
          <cell r="G186">
            <v>6</v>
          </cell>
          <cell r="H186">
            <v>9998</v>
          </cell>
          <cell r="I186">
            <v>6</v>
          </cell>
          <cell r="J186">
            <v>9999</v>
          </cell>
          <cell r="K186">
            <v>6</v>
          </cell>
        </row>
        <row r="187">
          <cell r="A187">
            <v>33529</v>
          </cell>
          <cell r="B187" t="str">
            <v>* SMALL TRICYCLE PLANTER</v>
          </cell>
          <cell r="C187">
            <v>29</v>
          </cell>
          <cell r="D187">
            <v>1</v>
          </cell>
          <cell r="E187">
            <v>17.399999999999999</v>
          </cell>
          <cell r="F187">
            <v>4</v>
          </cell>
          <cell r="G187">
            <v>14.5</v>
          </cell>
          <cell r="H187">
            <v>9998</v>
          </cell>
          <cell r="I187">
            <v>14.5</v>
          </cell>
          <cell r="J187">
            <v>9999</v>
          </cell>
          <cell r="K187">
            <v>14.5</v>
          </cell>
        </row>
        <row r="188">
          <cell r="A188">
            <v>33530</v>
          </cell>
          <cell r="B188" t="str">
            <v>* TRICYCLE PLANTER</v>
          </cell>
          <cell r="C188">
            <v>52</v>
          </cell>
          <cell r="D188">
            <v>1</v>
          </cell>
          <cell r="E188">
            <v>31.2</v>
          </cell>
          <cell r="F188">
            <v>2</v>
          </cell>
          <cell r="G188">
            <v>26</v>
          </cell>
          <cell r="H188">
            <v>9998</v>
          </cell>
          <cell r="I188">
            <v>26</v>
          </cell>
          <cell r="J188">
            <v>9999</v>
          </cell>
          <cell r="K188">
            <v>26</v>
          </cell>
        </row>
        <row r="189">
          <cell r="A189">
            <v>33701</v>
          </cell>
          <cell r="B189" t="str">
            <v>CHAIR PLANTER LARGE BLACK</v>
          </cell>
          <cell r="C189">
            <v>38</v>
          </cell>
          <cell r="D189">
            <v>1</v>
          </cell>
          <cell r="E189">
            <v>22.8</v>
          </cell>
          <cell r="F189">
            <v>2</v>
          </cell>
          <cell r="G189">
            <v>19</v>
          </cell>
          <cell r="H189">
            <v>9998</v>
          </cell>
          <cell r="I189">
            <v>19</v>
          </cell>
          <cell r="J189">
            <v>9999</v>
          </cell>
          <cell r="K189">
            <v>19</v>
          </cell>
        </row>
        <row r="190">
          <cell r="A190">
            <v>33702</v>
          </cell>
          <cell r="B190" t="str">
            <v>CHAIR PLANTER SMALL BLACK</v>
          </cell>
          <cell r="C190">
            <v>24</v>
          </cell>
          <cell r="D190">
            <v>1</v>
          </cell>
          <cell r="E190">
            <v>14.4</v>
          </cell>
          <cell r="F190">
            <v>2</v>
          </cell>
          <cell r="G190">
            <v>12</v>
          </cell>
          <cell r="H190">
            <v>9998</v>
          </cell>
          <cell r="I190">
            <v>12</v>
          </cell>
          <cell r="J190">
            <v>9999</v>
          </cell>
          <cell r="K190">
            <v>12</v>
          </cell>
        </row>
        <row r="191">
          <cell r="A191">
            <v>33705</v>
          </cell>
          <cell r="B191" t="str">
            <v>CHAIR PLANTER LARGE WHITE</v>
          </cell>
          <cell r="C191">
            <v>45</v>
          </cell>
          <cell r="D191">
            <v>1</v>
          </cell>
          <cell r="E191">
            <v>27</v>
          </cell>
          <cell r="F191">
            <v>2</v>
          </cell>
          <cell r="G191">
            <v>22.5</v>
          </cell>
          <cell r="H191">
            <v>9998</v>
          </cell>
          <cell r="I191">
            <v>22.5</v>
          </cell>
          <cell r="J191">
            <v>9999</v>
          </cell>
          <cell r="K191">
            <v>22.5</v>
          </cell>
        </row>
        <row r="192">
          <cell r="A192">
            <v>33710</v>
          </cell>
          <cell r="B192" t="str">
            <v>PLANTER W/STAND BLACK</v>
          </cell>
          <cell r="C192">
            <v>35</v>
          </cell>
          <cell r="D192">
            <v>1</v>
          </cell>
          <cell r="E192">
            <v>21</v>
          </cell>
          <cell r="F192">
            <v>2</v>
          </cell>
          <cell r="G192">
            <v>17.5</v>
          </cell>
          <cell r="H192">
            <v>9998</v>
          </cell>
          <cell r="I192">
            <v>17.5</v>
          </cell>
          <cell r="J192">
            <v>9999</v>
          </cell>
          <cell r="K192">
            <v>17.5</v>
          </cell>
        </row>
        <row r="193">
          <cell r="A193">
            <v>33715</v>
          </cell>
          <cell r="B193" t="str">
            <v>PLANTER W/STAND WHITE</v>
          </cell>
          <cell r="C193">
            <v>30</v>
          </cell>
          <cell r="D193">
            <v>1</v>
          </cell>
          <cell r="E193">
            <v>18</v>
          </cell>
          <cell r="F193">
            <v>4</v>
          </cell>
          <cell r="G193">
            <v>15</v>
          </cell>
          <cell r="H193">
            <v>9998</v>
          </cell>
          <cell r="I193">
            <v>15</v>
          </cell>
          <cell r="J193">
            <v>9999</v>
          </cell>
          <cell r="K193">
            <v>15</v>
          </cell>
        </row>
        <row r="194">
          <cell r="A194">
            <v>33722</v>
          </cell>
          <cell r="B194" t="str">
            <v>CONE RATTAN PLANTER BLACK</v>
          </cell>
          <cell r="C194">
            <v>32</v>
          </cell>
          <cell r="D194">
            <v>1</v>
          </cell>
          <cell r="E194">
            <v>19.2</v>
          </cell>
          <cell r="F194">
            <v>4</v>
          </cell>
          <cell r="G194">
            <v>16</v>
          </cell>
          <cell r="H194">
            <v>9998</v>
          </cell>
          <cell r="I194">
            <v>16</v>
          </cell>
          <cell r="J194">
            <v>9999</v>
          </cell>
          <cell r="K194">
            <v>16</v>
          </cell>
        </row>
        <row r="195">
          <cell r="A195">
            <v>33725</v>
          </cell>
          <cell r="B195" t="str">
            <v>HANGING RATTAN BASKET BLACK</v>
          </cell>
          <cell r="C195">
            <v>30</v>
          </cell>
          <cell r="D195">
            <v>1</v>
          </cell>
          <cell r="E195">
            <v>18</v>
          </cell>
          <cell r="F195">
            <v>4</v>
          </cell>
          <cell r="G195">
            <v>15</v>
          </cell>
          <cell r="H195">
            <v>9998</v>
          </cell>
          <cell r="I195">
            <v>15</v>
          </cell>
          <cell r="J195">
            <v>9999</v>
          </cell>
          <cell r="K195">
            <v>15</v>
          </cell>
        </row>
        <row r="196">
          <cell r="A196">
            <v>33730</v>
          </cell>
          <cell r="B196" t="str">
            <v>3 POT PLANTER BLACK</v>
          </cell>
          <cell r="C196">
            <v>49</v>
          </cell>
          <cell r="D196">
            <v>1</v>
          </cell>
          <cell r="E196">
            <v>29.4</v>
          </cell>
          <cell r="F196">
            <v>2</v>
          </cell>
          <cell r="G196">
            <v>24.5</v>
          </cell>
          <cell r="H196">
            <v>9998</v>
          </cell>
          <cell r="I196">
            <v>24.5</v>
          </cell>
          <cell r="J196">
            <v>9999</v>
          </cell>
          <cell r="K196">
            <v>24.5</v>
          </cell>
        </row>
        <row r="197">
          <cell r="A197">
            <v>33735</v>
          </cell>
          <cell r="B197" t="str">
            <v>3 POT PLANTER WHITE</v>
          </cell>
          <cell r="C197">
            <v>58</v>
          </cell>
          <cell r="D197">
            <v>1</v>
          </cell>
          <cell r="E197">
            <v>29</v>
          </cell>
          <cell r="F197">
            <v>9997</v>
          </cell>
          <cell r="G197">
            <v>58</v>
          </cell>
          <cell r="H197">
            <v>9998</v>
          </cell>
          <cell r="I197">
            <v>58</v>
          </cell>
          <cell r="J197">
            <v>9999</v>
          </cell>
          <cell r="K197">
            <v>58</v>
          </cell>
        </row>
        <row r="198">
          <cell r="A198">
            <v>33740</v>
          </cell>
          <cell r="B198" t="str">
            <v>STAND &amp; HANGING BASKET WHITE</v>
          </cell>
          <cell r="C198">
            <v>25</v>
          </cell>
          <cell r="D198">
            <v>1</v>
          </cell>
          <cell r="E198">
            <v>15</v>
          </cell>
          <cell r="F198">
            <v>6</v>
          </cell>
          <cell r="G198">
            <v>12.5</v>
          </cell>
          <cell r="H198">
            <v>9998</v>
          </cell>
          <cell r="I198">
            <v>12.5</v>
          </cell>
          <cell r="J198">
            <v>9999</v>
          </cell>
          <cell r="K198">
            <v>12.5</v>
          </cell>
        </row>
        <row r="199">
          <cell r="A199">
            <v>33745</v>
          </cell>
          <cell r="B199" t="str">
            <v>WELCOME SIGN BLACK</v>
          </cell>
          <cell r="C199">
            <v>49</v>
          </cell>
          <cell r="D199">
            <v>1</v>
          </cell>
          <cell r="E199">
            <v>29.4</v>
          </cell>
          <cell r="F199">
            <v>2</v>
          </cell>
          <cell r="G199">
            <v>24.5</v>
          </cell>
          <cell r="H199">
            <v>9998</v>
          </cell>
          <cell r="I199">
            <v>24.5</v>
          </cell>
          <cell r="J199">
            <v>9999</v>
          </cell>
          <cell r="K199">
            <v>24.5</v>
          </cell>
        </row>
        <row r="200">
          <cell r="A200">
            <v>35189</v>
          </cell>
          <cell r="B200" t="str">
            <v>D8 CART W/8" PNEUMATIC (3 SHELVES)</v>
          </cell>
          <cell r="C200">
            <v>798</v>
          </cell>
          <cell r="D200">
            <v>1</v>
          </cell>
          <cell r="E200">
            <v>419</v>
          </cell>
          <cell r="F200">
            <v>8</v>
          </cell>
          <cell r="G200">
            <v>399</v>
          </cell>
          <cell r="H200">
            <v>16</v>
          </cell>
          <cell r="I200">
            <v>389</v>
          </cell>
          <cell r="J200">
            <v>24</v>
          </cell>
          <cell r="K200">
            <v>379</v>
          </cell>
        </row>
        <row r="201">
          <cell r="A201">
            <v>35190</v>
          </cell>
          <cell r="B201" t="str">
            <v>D8 CART W/8" FP (3 SHELVES)</v>
          </cell>
          <cell r="C201">
            <v>738</v>
          </cell>
          <cell r="D201">
            <v>1</v>
          </cell>
          <cell r="E201">
            <v>389</v>
          </cell>
          <cell r="F201">
            <v>8</v>
          </cell>
          <cell r="G201">
            <v>369</v>
          </cell>
          <cell r="H201">
            <v>16</v>
          </cell>
          <cell r="I201">
            <v>359</v>
          </cell>
          <cell r="J201">
            <v>24</v>
          </cell>
          <cell r="K201">
            <v>349</v>
          </cell>
        </row>
        <row r="202">
          <cell r="A202">
            <v>35191</v>
          </cell>
          <cell r="B202" t="str">
            <v>D6 CART W/6" FP (3 SHELVES)</v>
          </cell>
          <cell r="C202">
            <v>718</v>
          </cell>
          <cell r="D202">
            <v>1</v>
          </cell>
          <cell r="E202">
            <v>379</v>
          </cell>
          <cell r="F202">
            <v>8</v>
          </cell>
          <cell r="G202">
            <v>359</v>
          </cell>
          <cell r="H202">
            <v>16</v>
          </cell>
          <cell r="I202">
            <v>349</v>
          </cell>
          <cell r="J202">
            <v>24</v>
          </cell>
          <cell r="K202">
            <v>339</v>
          </cell>
        </row>
        <row r="203">
          <cell r="A203">
            <v>35192</v>
          </cell>
          <cell r="B203" t="str">
            <v>D10-CART W/10" PNEUMATIC (3 SHELVES)</v>
          </cell>
          <cell r="C203">
            <v>838</v>
          </cell>
          <cell r="D203">
            <v>1</v>
          </cell>
          <cell r="E203">
            <v>438</v>
          </cell>
          <cell r="F203">
            <v>8</v>
          </cell>
          <cell r="G203">
            <v>419</v>
          </cell>
          <cell r="H203">
            <v>16</v>
          </cell>
          <cell r="I203">
            <v>409</v>
          </cell>
          <cell r="J203">
            <v>24</v>
          </cell>
          <cell r="K203">
            <v>399</v>
          </cell>
        </row>
        <row r="204">
          <cell r="A204">
            <v>35193</v>
          </cell>
          <cell r="B204" t="str">
            <v>D8 CART W/8" PNEUMATIC WHEELS</v>
          </cell>
          <cell r="C204">
            <v>558</v>
          </cell>
          <cell r="D204">
            <v>1</v>
          </cell>
          <cell r="E204">
            <v>299</v>
          </cell>
          <cell r="F204">
            <v>12</v>
          </cell>
          <cell r="G204">
            <v>279</v>
          </cell>
          <cell r="H204">
            <v>24</v>
          </cell>
          <cell r="I204">
            <v>274</v>
          </cell>
          <cell r="J204">
            <v>36</v>
          </cell>
          <cell r="K204">
            <v>269</v>
          </cell>
        </row>
        <row r="205">
          <cell r="A205">
            <v>35195</v>
          </cell>
          <cell r="B205" t="str">
            <v>* D8 CART W/8" FP WHEELS</v>
          </cell>
          <cell r="C205">
            <v>518</v>
          </cell>
          <cell r="D205">
            <v>1</v>
          </cell>
          <cell r="E205">
            <v>279</v>
          </cell>
          <cell r="F205">
            <v>12</v>
          </cell>
          <cell r="G205">
            <v>259</v>
          </cell>
          <cell r="H205">
            <v>24</v>
          </cell>
          <cell r="I205">
            <v>254</v>
          </cell>
          <cell r="J205">
            <v>36</v>
          </cell>
          <cell r="K205">
            <v>249</v>
          </cell>
        </row>
        <row r="206">
          <cell r="A206">
            <v>35196</v>
          </cell>
          <cell r="B206" t="str">
            <v>D6 CART W/6" FP WHEELS</v>
          </cell>
          <cell r="C206">
            <v>498</v>
          </cell>
          <cell r="D206">
            <v>1</v>
          </cell>
          <cell r="E206">
            <v>269</v>
          </cell>
          <cell r="F206">
            <v>12</v>
          </cell>
          <cell r="G206">
            <v>249</v>
          </cell>
          <cell r="H206">
            <v>24</v>
          </cell>
          <cell r="I206">
            <v>244</v>
          </cell>
          <cell r="J206">
            <v>36</v>
          </cell>
          <cell r="K206">
            <v>239</v>
          </cell>
        </row>
        <row r="207">
          <cell r="A207">
            <v>35197</v>
          </cell>
          <cell r="B207" t="str">
            <v>* 2 SHELVES</v>
          </cell>
          <cell r="C207">
            <v>238</v>
          </cell>
          <cell r="D207">
            <v>1</v>
          </cell>
          <cell r="E207">
            <v>129</v>
          </cell>
          <cell r="F207">
            <v>12</v>
          </cell>
          <cell r="G207">
            <v>119</v>
          </cell>
          <cell r="H207">
            <v>24</v>
          </cell>
          <cell r="I207">
            <v>107.1</v>
          </cell>
          <cell r="J207">
            <v>36</v>
          </cell>
          <cell r="K207">
            <v>101.15</v>
          </cell>
        </row>
        <row r="208">
          <cell r="A208">
            <v>35221</v>
          </cell>
          <cell r="B208" t="str">
            <v>STD CART W/5" WHEELS</v>
          </cell>
          <cell r="C208">
            <v>538</v>
          </cell>
          <cell r="D208">
            <v>1</v>
          </cell>
          <cell r="E208">
            <v>289</v>
          </cell>
          <cell r="F208">
            <v>12</v>
          </cell>
          <cell r="G208">
            <v>269</v>
          </cell>
          <cell r="H208">
            <v>24</v>
          </cell>
          <cell r="I208">
            <v>264</v>
          </cell>
          <cell r="J208">
            <v>36</v>
          </cell>
          <cell r="K208">
            <v>259</v>
          </cell>
        </row>
        <row r="209">
          <cell r="A209">
            <v>35222</v>
          </cell>
          <cell r="B209" t="str">
            <v>STD CART 6" FP WHEELS</v>
          </cell>
          <cell r="C209">
            <v>598</v>
          </cell>
          <cell r="D209">
            <v>1</v>
          </cell>
          <cell r="E209">
            <v>319</v>
          </cell>
          <cell r="F209">
            <v>12</v>
          </cell>
          <cell r="G209">
            <v>299</v>
          </cell>
          <cell r="H209">
            <v>24</v>
          </cell>
          <cell r="I209">
            <v>294</v>
          </cell>
          <cell r="J209">
            <v>36</v>
          </cell>
          <cell r="K209">
            <v>289</v>
          </cell>
        </row>
        <row r="210">
          <cell r="A210">
            <v>35224</v>
          </cell>
          <cell r="B210" t="str">
            <v>STD CART 8" FP WHEELS</v>
          </cell>
          <cell r="C210">
            <v>638</v>
          </cell>
          <cell r="D210">
            <v>1</v>
          </cell>
          <cell r="E210">
            <v>339</v>
          </cell>
          <cell r="F210">
            <v>12</v>
          </cell>
          <cell r="G210">
            <v>319</v>
          </cell>
          <cell r="H210">
            <v>24</v>
          </cell>
          <cell r="I210">
            <v>314</v>
          </cell>
          <cell r="J210">
            <v>36</v>
          </cell>
          <cell r="K210">
            <v>309</v>
          </cell>
        </row>
        <row r="211">
          <cell r="A211">
            <v>35226</v>
          </cell>
          <cell r="B211" t="str">
            <v>STD CART 8" PNEUMATIC WHEELS</v>
          </cell>
          <cell r="C211">
            <v>678</v>
          </cell>
          <cell r="D211">
            <v>1</v>
          </cell>
          <cell r="E211">
            <v>359</v>
          </cell>
          <cell r="F211">
            <v>12</v>
          </cell>
          <cell r="G211">
            <v>339</v>
          </cell>
          <cell r="H211">
            <v>24</v>
          </cell>
          <cell r="I211">
            <v>334</v>
          </cell>
          <cell r="J211">
            <v>36</v>
          </cell>
          <cell r="K211">
            <v>329</v>
          </cell>
        </row>
        <row r="212">
          <cell r="A212">
            <v>35227</v>
          </cell>
          <cell r="B212" t="str">
            <v>STD CART 8" FOAM WHEELS</v>
          </cell>
          <cell r="C212">
            <v>718</v>
          </cell>
          <cell r="D212">
            <v>1</v>
          </cell>
          <cell r="E212">
            <v>379</v>
          </cell>
          <cell r="F212">
            <v>12</v>
          </cell>
          <cell r="G212">
            <v>359</v>
          </cell>
          <cell r="H212">
            <v>24</v>
          </cell>
          <cell r="I212">
            <v>354</v>
          </cell>
          <cell r="J212">
            <v>36</v>
          </cell>
          <cell r="K212">
            <v>349</v>
          </cell>
        </row>
        <row r="213">
          <cell r="A213">
            <v>35229</v>
          </cell>
          <cell r="B213" t="str">
            <v>LARGE CART 6" FP WHEELS (SHORT SHELF)</v>
          </cell>
          <cell r="C213">
            <v>698</v>
          </cell>
          <cell r="D213">
            <v>1</v>
          </cell>
          <cell r="E213">
            <v>369</v>
          </cell>
          <cell r="F213">
            <v>8</v>
          </cell>
          <cell r="G213">
            <v>349</v>
          </cell>
          <cell r="H213">
            <v>16</v>
          </cell>
          <cell r="I213">
            <v>339</v>
          </cell>
          <cell r="J213">
            <v>24</v>
          </cell>
          <cell r="K213">
            <v>329</v>
          </cell>
        </row>
        <row r="214">
          <cell r="A214">
            <v>35230</v>
          </cell>
          <cell r="B214" t="str">
            <v>LARGE CART 8" FP WHEELS (SHORT SHELF)</v>
          </cell>
          <cell r="C214">
            <v>758</v>
          </cell>
          <cell r="D214">
            <v>1</v>
          </cell>
          <cell r="E214">
            <v>399</v>
          </cell>
          <cell r="F214">
            <v>8</v>
          </cell>
          <cell r="G214">
            <v>379</v>
          </cell>
          <cell r="H214">
            <v>16</v>
          </cell>
          <cell r="I214">
            <v>369</v>
          </cell>
          <cell r="J214">
            <v>24</v>
          </cell>
          <cell r="K214">
            <v>359</v>
          </cell>
        </row>
        <row r="215">
          <cell r="A215">
            <v>35231</v>
          </cell>
          <cell r="B215" t="str">
            <v>LARGE CART 10" PNEUMATIC WHEELS (SHORT SHELF)</v>
          </cell>
          <cell r="C215">
            <v>858</v>
          </cell>
          <cell r="D215">
            <v>1</v>
          </cell>
          <cell r="E215">
            <v>449</v>
          </cell>
          <cell r="F215">
            <v>8</v>
          </cell>
          <cell r="G215">
            <v>429</v>
          </cell>
          <cell r="H215">
            <v>16</v>
          </cell>
          <cell r="I215">
            <v>419</v>
          </cell>
          <cell r="J215">
            <v>24</v>
          </cell>
          <cell r="K215">
            <v>409</v>
          </cell>
        </row>
        <row r="216">
          <cell r="A216">
            <v>35232</v>
          </cell>
          <cell r="B216" t="str">
            <v>LARGE CART 8" PNEUMATIC WHEELS (SHORT SHELF)</v>
          </cell>
          <cell r="C216">
            <v>818</v>
          </cell>
          <cell r="D216">
            <v>1</v>
          </cell>
          <cell r="E216">
            <v>429</v>
          </cell>
          <cell r="F216">
            <v>8</v>
          </cell>
          <cell r="G216">
            <v>409</v>
          </cell>
          <cell r="H216">
            <v>16</v>
          </cell>
          <cell r="I216">
            <v>399</v>
          </cell>
          <cell r="J216">
            <v>24</v>
          </cell>
          <cell r="K216">
            <v>389</v>
          </cell>
        </row>
        <row r="217">
          <cell r="A217">
            <v>35233</v>
          </cell>
          <cell r="B217" t="str">
            <v>LARGE CART 8" FOAM WHEELS (SHORT SHELF)</v>
          </cell>
          <cell r="C217">
            <v>858</v>
          </cell>
          <cell r="D217">
            <v>1</v>
          </cell>
          <cell r="E217">
            <v>449</v>
          </cell>
          <cell r="F217">
            <v>10</v>
          </cell>
          <cell r="G217">
            <v>429</v>
          </cell>
          <cell r="H217">
            <v>16</v>
          </cell>
          <cell r="I217">
            <v>419</v>
          </cell>
          <cell r="J217">
            <v>24</v>
          </cell>
          <cell r="K217">
            <v>409</v>
          </cell>
        </row>
        <row r="218">
          <cell r="A218">
            <v>35235</v>
          </cell>
          <cell r="B218" t="str">
            <v>LARGE CART 8" FP WHEELS (LONG SHELF)</v>
          </cell>
          <cell r="C218">
            <v>778</v>
          </cell>
          <cell r="D218">
            <v>1</v>
          </cell>
          <cell r="E218">
            <v>409</v>
          </cell>
          <cell r="F218">
            <v>8</v>
          </cell>
          <cell r="G218">
            <v>389</v>
          </cell>
          <cell r="H218">
            <v>16</v>
          </cell>
          <cell r="I218">
            <v>379</v>
          </cell>
          <cell r="J218">
            <v>24</v>
          </cell>
          <cell r="K218">
            <v>369</v>
          </cell>
        </row>
        <row r="219">
          <cell r="A219">
            <v>35236</v>
          </cell>
          <cell r="B219" t="str">
            <v>LARGE CART 8" PNEUMATIC WHEELS (LONG SHELF)</v>
          </cell>
          <cell r="C219">
            <v>818</v>
          </cell>
          <cell r="D219">
            <v>1</v>
          </cell>
          <cell r="E219">
            <v>439</v>
          </cell>
          <cell r="F219">
            <v>8</v>
          </cell>
          <cell r="G219">
            <v>419</v>
          </cell>
          <cell r="H219">
            <v>16</v>
          </cell>
          <cell r="I219">
            <v>409</v>
          </cell>
          <cell r="J219">
            <v>24</v>
          </cell>
          <cell r="K219">
            <v>399</v>
          </cell>
        </row>
        <row r="220">
          <cell r="A220">
            <v>35238</v>
          </cell>
          <cell r="B220" t="str">
            <v>LARGE CART 8" FOAM WHEELS (LONG SHELF)</v>
          </cell>
          <cell r="C220">
            <v>878</v>
          </cell>
          <cell r="D220">
            <v>1</v>
          </cell>
          <cell r="E220">
            <v>459</v>
          </cell>
          <cell r="F220">
            <v>10</v>
          </cell>
          <cell r="G220">
            <v>439</v>
          </cell>
          <cell r="H220">
            <v>16</v>
          </cell>
          <cell r="I220">
            <v>429</v>
          </cell>
          <cell r="J220">
            <v>24</v>
          </cell>
          <cell r="K220">
            <v>419</v>
          </cell>
        </row>
        <row r="221">
          <cell r="A221">
            <v>35239</v>
          </cell>
          <cell r="B221" t="str">
            <v>LARGE CART 10" PNEUMATIC WHEELS (LONG SHELF)</v>
          </cell>
          <cell r="C221">
            <v>878</v>
          </cell>
          <cell r="D221">
            <v>1</v>
          </cell>
          <cell r="E221">
            <v>459</v>
          </cell>
          <cell r="F221">
            <v>8</v>
          </cell>
          <cell r="G221">
            <v>439</v>
          </cell>
          <cell r="H221">
            <v>16</v>
          </cell>
          <cell r="I221">
            <v>429</v>
          </cell>
          <cell r="J221">
            <v>24</v>
          </cell>
          <cell r="K221">
            <v>419</v>
          </cell>
        </row>
        <row r="222">
          <cell r="A222">
            <v>35240</v>
          </cell>
          <cell r="B222" t="str">
            <v>CART W/BRAKE 8" FP WHEELS (SHORT SHELF)</v>
          </cell>
          <cell r="C222">
            <v>898</v>
          </cell>
          <cell r="D222">
            <v>1</v>
          </cell>
          <cell r="E222">
            <v>469</v>
          </cell>
          <cell r="F222">
            <v>8</v>
          </cell>
          <cell r="G222">
            <v>449</v>
          </cell>
          <cell r="H222">
            <v>16</v>
          </cell>
          <cell r="I222">
            <v>439</v>
          </cell>
          <cell r="J222">
            <v>24</v>
          </cell>
          <cell r="K222">
            <v>429</v>
          </cell>
        </row>
        <row r="223">
          <cell r="A223">
            <v>35244</v>
          </cell>
          <cell r="B223" t="str">
            <v>LARGE CART 6" FP WHEELS (LONG SHELF)</v>
          </cell>
          <cell r="C223">
            <v>738</v>
          </cell>
          <cell r="D223">
            <v>1</v>
          </cell>
          <cell r="E223">
            <v>389</v>
          </cell>
          <cell r="F223">
            <v>8</v>
          </cell>
          <cell r="G223">
            <v>369</v>
          </cell>
          <cell r="H223">
            <v>16</v>
          </cell>
          <cell r="I223">
            <v>359</v>
          </cell>
          <cell r="J223">
            <v>24</v>
          </cell>
          <cell r="K223">
            <v>349</v>
          </cell>
        </row>
        <row r="224">
          <cell r="A224">
            <v>35245</v>
          </cell>
          <cell r="B224" t="str">
            <v>CART W/BRAKE 8" FP WHEELS (LONG SHELF)</v>
          </cell>
          <cell r="C224">
            <v>938</v>
          </cell>
          <cell r="D224">
            <v>1</v>
          </cell>
          <cell r="E224">
            <v>489</v>
          </cell>
          <cell r="F224">
            <v>8</v>
          </cell>
          <cell r="G224">
            <v>469</v>
          </cell>
          <cell r="H224">
            <v>16</v>
          </cell>
          <cell r="I224">
            <v>459</v>
          </cell>
          <cell r="J224">
            <v>24</v>
          </cell>
          <cell r="K224">
            <v>449</v>
          </cell>
        </row>
        <row r="225">
          <cell r="A225">
            <v>35259</v>
          </cell>
          <cell r="B225" t="str">
            <v>3 SHELF CART 6" FP WHEELS</v>
          </cell>
          <cell r="C225">
            <v>878</v>
          </cell>
          <cell r="D225">
            <v>1</v>
          </cell>
          <cell r="E225">
            <v>459</v>
          </cell>
          <cell r="F225">
            <v>8</v>
          </cell>
          <cell r="G225">
            <v>439</v>
          </cell>
          <cell r="H225">
            <v>16</v>
          </cell>
          <cell r="I225">
            <v>429</v>
          </cell>
          <cell r="J225">
            <v>24</v>
          </cell>
          <cell r="K225">
            <v>419</v>
          </cell>
        </row>
        <row r="226">
          <cell r="A226">
            <v>35265</v>
          </cell>
          <cell r="B226" t="str">
            <v>3 SHELF CART 8" FP WHEELS</v>
          </cell>
          <cell r="C226">
            <v>918</v>
          </cell>
          <cell r="D226">
            <v>1</v>
          </cell>
          <cell r="E226">
            <v>479</v>
          </cell>
          <cell r="F226">
            <v>8</v>
          </cell>
          <cell r="G226">
            <v>459</v>
          </cell>
          <cell r="H226">
            <v>16</v>
          </cell>
          <cell r="I226">
            <v>449</v>
          </cell>
          <cell r="J226">
            <v>24</v>
          </cell>
          <cell r="K226">
            <v>439</v>
          </cell>
        </row>
        <row r="227">
          <cell r="A227">
            <v>35266</v>
          </cell>
          <cell r="B227" t="str">
            <v>3 SHELF CART 8" PNEUMATIC WHEELS</v>
          </cell>
          <cell r="C227">
            <v>958</v>
          </cell>
          <cell r="D227">
            <v>1</v>
          </cell>
          <cell r="E227">
            <v>499</v>
          </cell>
          <cell r="F227">
            <v>8</v>
          </cell>
          <cell r="G227">
            <v>479</v>
          </cell>
          <cell r="H227">
            <v>16</v>
          </cell>
          <cell r="I227">
            <v>469</v>
          </cell>
          <cell r="J227">
            <v>24</v>
          </cell>
          <cell r="K227">
            <v>459</v>
          </cell>
        </row>
        <row r="228">
          <cell r="A228">
            <v>35267</v>
          </cell>
          <cell r="B228" t="str">
            <v>3 SHELF CART 10" PNEUMATIC WHEELS</v>
          </cell>
          <cell r="C228">
            <v>998</v>
          </cell>
          <cell r="D228">
            <v>1</v>
          </cell>
          <cell r="E228">
            <v>519</v>
          </cell>
          <cell r="F228">
            <v>8</v>
          </cell>
          <cell r="G228">
            <v>499</v>
          </cell>
          <cell r="H228">
            <v>16</v>
          </cell>
          <cell r="I228">
            <v>489</v>
          </cell>
          <cell r="J228">
            <v>24</v>
          </cell>
          <cell r="K228">
            <v>479</v>
          </cell>
        </row>
        <row r="229">
          <cell r="A229">
            <v>35268</v>
          </cell>
          <cell r="B229" t="str">
            <v>3 SHELF CART 8" FOAM WHEELS</v>
          </cell>
          <cell r="C229">
            <v>998</v>
          </cell>
          <cell r="D229">
            <v>1</v>
          </cell>
          <cell r="E229">
            <v>519</v>
          </cell>
          <cell r="F229">
            <v>6</v>
          </cell>
          <cell r="G229">
            <v>499</v>
          </cell>
          <cell r="H229">
            <v>16</v>
          </cell>
          <cell r="I229">
            <v>489</v>
          </cell>
          <cell r="J229">
            <v>24</v>
          </cell>
          <cell r="K229">
            <v>479</v>
          </cell>
        </row>
        <row r="230">
          <cell r="A230">
            <v>35270</v>
          </cell>
          <cell r="B230" t="str">
            <v>NURSERY CART 8" FP WHEELS</v>
          </cell>
          <cell r="C230">
            <v>658</v>
          </cell>
          <cell r="D230">
            <v>1</v>
          </cell>
          <cell r="E230">
            <v>349</v>
          </cell>
          <cell r="F230">
            <v>8</v>
          </cell>
          <cell r="G230">
            <v>329</v>
          </cell>
          <cell r="H230">
            <v>16</v>
          </cell>
          <cell r="I230">
            <v>319</v>
          </cell>
          <cell r="J230">
            <v>24</v>
          </cell>
          <cell r="K230">
            <v>309</v>
          </cell>
        </row>
        <row r="231">
          <cell r="A231">
            <v>35271</v>
          </cell>
          <cell r="B231" t="str">
            <v>NURSERY CART W/BRAKE 8"  FP WHEELS</v>
          </cell>
          <cell r="C231">
            <v>818</v>
          </cell>
          <cell r="D231">
            <v>1</v>
          </cell>
          <cell r="E231">
            <v>429</v>
          </cell>
          <cell r="F231">
            <v>8</v>
          </cell>
          <cell r="G231">
            <v>409</v>
          </cell>
          <cell r="H231">
            <v>16</v>
          </cell>
          <cell r="I231">
            <v>399</v>
          </cell>
          <cell r="J231">
            <v>24</v>
          </cell>
          <cell r="K231">
            <v>389</v>
          </cell>
        </row>
        <row r="232">
          <cell r="A232">
            <v>35275</v>
          </cell>
          <cell r="B232" t="str">
            <v>NURSERY CART 10" PNEUMATIC WHEELS</v>
          </cell>
          <cell r="C232">
            <v>758</v>
          </cell>
          <cell r="D232">
            <v>1</v>
          </cell>
          <cell r="E232">
            <v>399</v>
          </cell>
          <cell r="F232">
            <v>8</v>
          </cell>
          <cell r="G232">
            <v>379</v>
          </cell>
          <cell r="H232">
            <v>16</v>
          </cell>
          <cell r="I232">
            <v>369</v>
          </cell>
          <cell r="J232">
            <v>24</v>
          </cell>
          <cell r="K232">
            <v>359</v>
          </cell>
        </row>
        <row r="233">
          <cell r="A233">
            <v>35276</v>
          </cell>
          <cell r="B233" t="str">
            <v>NURSERY CART W/BRAKE 10" PNEUMATIC WHEELS</v>
          </cell>
          <cell r="C233">
            <v>918</v>
          </cell>
          <cell r="D233">
            <v>1</v>
          </cell>
          <cell r="E233">
            <v>479</v>
          </cell>
          <cell r="F233">
            <v>8</v>
          </cell>
          <cell r="G233">
            <v>459</v>
          </cell>
          <cell r="H233">
            <v>16</v>
          </cell>
          <cell r="I233">
            <v>449</v>
          </cell>
          <cell r="J233">
            <v>24</v>
          </cell>
          <cell r="K233">
            <v>439</v>
          </cell>
        </row>
        <row r="234">
          <cell r="A234">
            <v>35290</v>
          </cell>
          <cell r="B234" t="str">
            <v>BRAKE FOR NURSERY CARTS</v>
          </cell>
          <cell r="C234">
            <v>20</v>
          </cell>
          <cell r="D234">
            <v>1</v>
          </cell>
          <cell r="E234">
            <v>12</v>
          </cell>
          <cell r="F234">
            <v>9997</v>
          </cell>
          <cell r="G234">
            <v>20</v>
          </cell>
          <cell r="H234">
            <v>9998</v>
          </cell>
          <cell r="I234">
            <v>20</v>
          </cell>
          <cell r="J234">
            <v>9999</v>
          </cell>
          <cell r="K234">
            <v>20</v>
          </cell>
        </row>
        <row r="235">
          <cell r="A235">
            <v>35330</v>
          </cell>
          <cell r="B235" t="str">
            <v>SEAT BELTS FOR 3 SHELF CARTS</v>
          </cell>
          <cell r="C235">
            <v>8</v>
          </cell>
          <cell r="D235">
            <v>1</v>
          </cell>
          <cell r="E235">
            <v>4.8</v>
          </cell>
          <cell r="F235">
            <v>9997</v>
          </cell>
          <cell r="G235">
            <v>8</v>
          </cell>
          <cell r="H235">
            <v>9998</v>
          </cell>
          <cell r="I235">
            <v>8</v>
          </cell>
          <cell r="J235">
            <v>9999</v>
          </cell>
          <cell r="K235">
            <v>8</v>
          </cell>
        </row>
        <row r="236">
          <cell r="A236">
            <v>35331</v>
          </cell>
          <cell r="B236" t="str">
            <v>BABY SEAT BASKET FOR 3 SHELF CART</v>
          </cell>
          <cell r="C236">
            <v>14</v>
          </cell>
          <cell r="D236">
            <v>1</v>
          </cell>
          <cell r="E236">
            <v>8.4</v>
          </cell>
          <cell r="F236">
            <v>9997</v>
          </cell>
          <cell r="G236">
            <v>14</v>
          </cell>
          <cell r="H236">
            <v>9998</v>
          </cell>
          <cell r="I236">
            <v>14</v>
          </cell>
          <cell r="J236">
            <v>9999</v>
          </cell>
          <cell r="K236">
            <v>14</v>
          </cell>
        </row>
        <row r="237">
          <cell r="A237">
            <v>35335</v>
          </cell>
          <cell r="B237" t="str">
            <v>UPPER SHELF FOR 3 SHELF CART</v>
          </cell>
          <cell r="C237">
            <v>22.5</v>
          </cell>
          <cell r="D237">
            <v>1</v>
          </cell>
          <cell r="E237">
            <v>13.5</v>
          </cell>
          <cell r="F237">
            <v>9997</v>
          </cell>
          <cell r="G237">
            <v>22.5</v>
          </cell>
          <cell r="H237">
            <v>9998</v>
          </cell>
          <cell r="I237">
            <v>22.5</v>
          </cell>
          <cell r="J237">
            <v>9999</v>
          </cell>
          <cell r="K237">
            <v>22.5</v>
          </cell>
        </row>
        <row r="238">
          <cell r="A238">
            <v>35336</v>
          </cell>
          <cell r="B238" t="str">
            <v>MIDDLE SHELF FOR 3 SHELF CARTS</v>
          </cell>
          <cell r="C238">
            <v>22.5</v>
          </cell>
          <cell r="D238">
            <v>1</v>
          </cell>
          <cell r="E238">
            <v>13.5</v>
          </cell>
          <cell r="F238">
            <v>9997</v>
          </cell>
          <cell r="G238">
            <v>22.5</v>
          </cell>
          <cell r="H238">
            <v>9998</v>
          </cell>
          <cell r="I238">
            <v>22.5</v>
          </cell>
          <cell r="J238">
            <v>9999</v>
          </cell>
          <cell r="K238">
            <v>22.5</v>
          </cell>
        </row>
        <row r="239">
          <cell r="A239">
            <v>35337</v>
          </cell>
          <cell r="B239" t="str">
            <v>BOTTOM SHELF FOR 3 SHELF CARTS</v>
          </cell>
          <cell r="C239">
            <v>22.5</v>
          </cell>
          <cell r="D239">
            <v>1</v>
          </cell>
          <cell r="E239">
            <v>13.5</v>
          </cell>
          <cell r="F239">
            <v>9997</v>
          </cell>
          <cell r="G239">
            <v>22.5</v>
          </cell>
          <cell r="H239">
            <v>9998</v>
          </cell>
          <cell r="I239">
            <v>22.5</v>
          </cell>
          <cell r="J239">
            <v>9999</v>
          </cell>
          <cell r="K239">
            <v>22.5</v>
          </cell>
        </row>
        <row r="240">
          <cell r="A240">
            <v>36267</v>
          </cell>
          <cell r="B240" t="str">
            <v>*ITALIA 59" OBELISK</v>
          </cell>
          <cell r="C240">
            <v>58</v>
          </cell>
          <cell r="D240">
            <v>1</v>
          </cell>
          <cell r="E240">
            <v>34.799999999999997</v>
          </cell>
          <cell r="F240">
            <v>2</v>
          </cell>
          <cell r="G240">
            <v>29</v>
          </cell>
          <cell r="H240">
            <v>9998</v>
          </cell>
          <cell r="I240">
            <v>29</v>
          </cell>
          <cell r="J240">
            <v>9999</v>
          </cell>
          <cell r="K240">
            <v>29</v>
          </cell>
        </row>
        <row r="241">
          <cell r="A241">
            <v>36268</v>
          </cell>
          <cell r="B241" t="str">
            <v>*ITALIA 74" OBELISK        CS2</v>
          </cell>
          <cell r="C241">
            <v>72</v>
          </cell>
          <cell r="D241">
            <v>1</v>
          </cell>
          <cell r="E241">
            <v>43.2</v>
          </cell>
          <cell r="F241">
            <v>2</v>
          </cell>
          <cell r="G241">
            <v>36</v>
          </cell>
          <cell r="H241">
            <v>9998</v>
          </cell>
          <cell r="I241">
            <v>36</v>
          </cell>
          <cell r="J241">
            <v>9999</v>
          </cell>
          <cell r="K241">
            <v>36</v>
          </cell>
        </row>
        <row r="242">
          <cell r="A242">
            <v>36276</v>
          </cell>
          <cell r="B242" t="str">
            <v>*ROOSTER WINDMILL OBELISK</v>
          </cell>
          <cell r="C242">
            <v>72</v>
          </cell>
          <cell r="D242">
            <v>1</v>
          </cell>
          <cell r="E242">
            <v>36</v>
          </cell>
          <cell r="F242">
            <v>9997</v>
          </cell>
          <cell r="G242">
            <v>72</v>
          </cell>
          <cell r="H242">
            <v>9998</v>
          </cell>
          <cell r="I242">
            <v>72</v>
          </cell>
          <cell r="J242">
            <v>9999</v>
          </cell>
          <cell r="K242">
            <v>72</v>
          </cell>
        </row>
        <row r="243">
          <cell r="A243">
            <v>36278</v>
          </cell>
          <cell r="B243" t="str">
            <v>* ROOSTER WINDMILL</v>
          </cell>
          <cell r="C243">
            <v>36</v>
          </cell>
          <cell r="D243">
            <v>1</v>
          </cell>
          <cell r="E243">
            <v>18</v>
          </cell>
          <cell r="F243">
            <v>9997</v>
          </cell>
          <cell r="G243">
            <v>36</v>
          </cell>
          <cell r="H243">
            <v>9998</v>
          </cell>
          <cell r="I243">
            <v>36</v>
          </cell>
          <cell r="J243">
            <v>9999</v>
          </cell>
          <cell r="K243">
            <v>36</v>
          </cell>
        </row>
        <row r="244">
          <cell r="A244">
            <v>36285</v>
          </cell>
          <cell r="B244" t="str">
            <v>BACCHUS GATE</v>
          </cell>
          <cell r="C244">
            <v>170</v>
          </cell>
          <cell r="D244">
            <v>1</v>
          </cell>
          <cell r="E244">
            <v>85</v>
          </cell>
          <cell r="F244">
            <v>9997</v>
          </cell>
          <cell r="G244">
            <v>170</v>
          </cell>
          <cell r="H244">
            <v>9998</v>
          </cell>
          <cell r="I244">
            <v>170</v>
          </cell>
          <cell r="J244">
            <v>9999</v>
          </cell>
          <cell r="K244">
            <v>170</v>
          </cell>
        </row>
        <row r="245">
          <cell r="A245">
            <v>36286</v>
          </cell>
          <cell r="B245" t="str">
            <v>BACCHUS ARCH &amp; GATE</v>
          </cell>
          <cell r="C245">
            <v>358</v>
          </cell>
          <cell r="D245">
            <v>1</v>
          </cell>
          <cell r="E245">
            <v>179</v>
          </cell>
          <cell r="F245">
            <v>9997</v>
          </cell>
          <cell r="G245">
            <v>358</v>
          </cell>
          <cell r="H245">
            <v>9998</v>
          </cell>
          <cell r="I245">
            <v>358</v>
          </cell>
          <cell r="J245">
            <v>9999</v>
          </cell>
          <cell r="K245">
            <v>358</v>
          </cell>
        </row>
        <row r="246">
          <cell r="A246">
            <v>36294</v>
          </cell>
          <cell r="B246" t="str">
            <v>BACCHUS ARCH</v>
          </cell>
          <cell r="C246">
            <v>199</v>
          </cell>
          <cell r="D246">
            <v>1</v>
          </cell>
          <cell r="E246">
            <v>99.5</v>
          </cell>
          <cell r="F246">
            <v>9997</v>
          </cell>
          <cell r="G246">
            <v>199</v>
          </cell>
          <cell r="H246">
            <v>9998</v>
          </cell>
          <cell r="I246">
            <v>199</v>
          </cell>
          <cell r="J246">
            <v>9999</v>
          </cell>
          <cell r="K246">
            <v>199</v>
          </cell>
        </row>
        <row r="247">
          <cell r="A247">
            <v>36296</v>
          </cell>
          <cell r="B247" t="str">
            <v>4 SIDED BACCHUS  GAZEBO</v>
          </cell>
          <cell r="C247">
            <v>298</v>
          </cell>
          <cell r="D247">
            <v>1</v>
          </cell>
          <cell r="E247">
            <v>149</v>
          </cell>
          <cell r="F247">
            <v>9997</v>
          </cell>
          <cell r="G247">
            <v>298</v>
          </cell>
          <cell r="H247">
            <v>9998</v>
          </cell>
          <cell r="I247">
            <v>298</v>
          </cell>
          <cell r="J247">
            <v>9999</v>
          </cell>
          <cell r="K247">
            <v>298</v>
          </cell>
        </row>
        <row r="248">
          <cell r="A248">
            <v>37100</v>
          </cell>
          <cell r="B248" t="str">
            <v>* MICHAEL BIRDFEEDER</v>
          </cell>
          <cell r="C248">
            <v>17</v>
          </cell>
          <cell r="D248">
            <v>1</v>
          </cell>
          <cell r="E248">
            <v>10.199999999999999</v>
          </cell>
          <cell r="F248">
            <v>6</v>
          </cell>
          <cell r="G248">
            <v>8.5</v>
          </cell>
          <cell r="H248">
            <v>9998</v>
          </cell>
          <cell r="I248">
            <v>8.5</v>
          </cell>
          <cell r="J248">
            <v>9999</v>
          </cell>
          <cell r="K248">
            <v>8.5</v>
          </cell>
        </row>
        <row r="249">
          <cell r="A249">
            <v>37110</v>
          </cell>
          <cell r="B249" t="str">
            <v>* ALEXANDRA BIRDFEEDER</v>
          </cell>
          <cell r="C249">
            <v>24</v>
          </cell>
          <cell r="D249">
            <v>1</v>
          </cell>
          <cell r="E249">
            <v>14.4</v>
          </cell>
          <cell r="F249">
            <v>6</v>
          </cell>
          <cell r="G249">
            <v>12</v>
          </cell>
          <cell r="H249">
            <v>9998</v>
          </cell>
          <cell r="I249">
            <v>12</v>
          </cell>
          <cell r="J249">
            <v>9999</v>
          </cell>
          <cell r="K249">
            <v>12</v>
          </cell>
        </row>
        <row r="250">
          <cell r="A250">
            <v>37115</v>
          </cell>
          <cell r="B250" t="str">
            <v>* FREDERIC BIRDFEEDER</v>
          </cell>
          <cell r="C250">
            <v>24</v>
          </cell>
          <cell r="D250">
            <v>1</v>
          </cell>
          <cell r="E250">
            <v>14.4</v>
          </cell>
          <cell r="F250">
            <v>6</v>
          </cell>
          <cell r="G250">
            <v>12</v>
          </cell>
          <cell r="H250">
            <v>9998</v>
          </cell>
          <cell r="I250">
            <v>12</v>
          </cell>
          <cell r="J250">
            <v>9999</v>
          </cell>
          <cell r="K250">
            <v>12</v>
          </cell>
        </row>
        <row r="251">
          <cell r="A251">
            <v>37120</v>
          </cell>
          <cell r="B251" t="str">
            <v>* STEVEN BIRDFEEDER</v>
          </cell>
          <cell r="C251">
            <v>19</v>
          </cell>
          <cell r="D251">
            <v>1</v>
          </cell>
          <cell r="E251">
            <v>11.4</v>
          </cell>
          <cell r="F251">
            <v>6</v>
          </cell>
          <cell r="G251">
            <v>9.5</v>
          </cell>
          <cell r="H251">
            <v>9998</v>
          </cell>
          <cell r="I251">
            <v>9.5</v>
          </cell>
          <cell r="J251">
            <v>9999</v>
          </cell>
          <cell r="K251">
            <v>9.5</v>
          </cell>
        </row>
        <row r="252">
          <cell r="A252">
            <v>37125</v>
          </cell>
          <cell r="B252" t="str">
            <v>* NICOLAS BIRDFEEDER</v>
          </cell>
          <cell r="C252">
            <v>27</v>
          </cell>
          <cell r="D252">
            <v>1</v>
          </cell>
          <cell r="E252">
            <v>16.2</v>
          </cell>
          <cell r="F252">
            <v>6</v>
          </cell>
          <cell r="G252">
            <v>13.5</v>
          </cell>
          <cell r="H252">
            <v>9998</v>
          </cell>
          <cell r="I252">
            <v>13.5</v>
          </cell>
          <cell r="J252">
            <v>9999</v>
          </cell>
          <cell r="K252">
            <v>13.5</v>
          </cell>
        </row>
        <row r="253">
          <cell r="A253">
            <v>37130</v>
          </cell>
          <cell r="B253" t="str">
            <v>* MATTHEW BIRDFEEDER</v>
          </cell>
          <cell r="C253">
            <v>28</v>
          </cell>
          <cell r="D253">
            <v>1</v>
          </cell>
          <cell r="E253">
            <v>16.8</v>
          </cell>
          <cell r="F253">
            <v>3</v>
          </cell>
          <cell r="G253">
            <v>14</v>
          </cell>
          <cell r="H253">
            <v>9998</v>
          </cell>
          <cell r="I253">
            <v>14</v>
          </cell>
          <cell r="J253">
            <v>9999</v>
          </cell>
          <cell r="K253">
            <v>14</v>
          </cell>
        </row>
        <row r="254">
          <cell r="A254">
            <v>37135</v>
          </cell>
          <cell r="B254" t="str">
            <v>* LISA BIRDFEEDER</v>
          </cell>
          <cell r="C254">
            <v>34</v>
          </cell>
          <cell r="D254">
            <v>1</v>
          </cell>
          <cell r="E254">
            <v>20.399999999999999</v>
          </cell>
          <cell r="F254">
            <v>3</v>
          </cell>
          <cell r="G254">
            <v>17</v>
          </cell>
          <cell r="H254">
            <v>9998</v>
          </cell>
          <cell r="I254">
            <v>17</v>
          </cell>
          <cell r="J254">
            <v>9999</v>
          </cell>
          <cell r="K254">
            <v>17</v>
          </cell>
        </row>
        <row r="255">
          <cell r="A255">
            <v>37140</v>
          </cell>
          <cell r="B255" t="str">
            <v>* CLARA BIRDFEEDER</v>
          </cell>
          <cell r="C255">
            <v>27</v>
          </cell>
          <cell r="D255">
            <v>1</v>
          </cell>
          <cell r="E255">
            <v>16.2</v>
          </cell>
          <cell r="F255">
            <v>6</v>
          </cell>
          <cell r="G255">
            <v>13.5</v>
          </cell>
          <cell r="H255">
            <v>9998</v>
          </cell>
          <cell r="I255">
            <v>13.5</v>
          </cell>
          <cell r="J255">
            <v>9999</v>
          </cell>
          <cell r="K255">
            <v>13.5</v>
          </cell>
        </row>
        <row r="256">
          <cell r="A256">
            <v>37145</v>
          </cell>
          <cell r="B256" t="str">
            <v>* MARIE-CLAUDE BIRDFEEDER</v>
          </cell>
          <cell r="C256">
            <v>20</v>
          </cell>
          <cell r="D256">
            <v>1</v>
          </cell>
          <cell r="E256">
            <v>12</v>
          </cell>
          <cell r="F256">
            <v>6</v>
          </cell>
          <cell r="G256">
            <v>10</v>
          </cell>
          <cell r="H256">
            <v>9998</v>
          </cell>
          <cell r="I256">
            <v>10</v>
          </cell>
          <cell r="J256">
            <v>9999</v>
          </cell>
          <cell r="K256">
            <v>10</v>
          </cell>
        </row>
        <row r="257">
          <cell r="A257">
            <v>37150</v>
          </cell>
          <cell r="B257" t="str">
            <v>* VALERY BIRDFEEDER</v>
          </cell>
          <cell r="C257">
            <v>24</v>
          </cell>
          <cell r="D257">
            <v>1</v>
          </cell>
          <cell r="E257">
            <v>14.4</v>
          </cell>
          <cell r="F257">
            <v>6</v>
          </cell>
          <cell r="G257">
            <v>12</v>
          </cell>
          <cell r="H257">
            <v>9998</v>
          </cell>
          <cell r="I257">
            <v>12</v>
          </cell>
          <cell r="J257">
            <v>9999</v>
          </cell>
          <cell r="K257">
            <v>12</v>
          </cell>
        </row>
        <row r="258">
          <cell r="A258">
            <v>37170</v>
          </cell>
          <cell r="B258" t="str">
            <v>* FEEDER DISPLAY</v>
          </cell>
          <cell r="C258">
            <v>140</v>
          </cell>
          <cell r="D258">
            <v>1</v>
          </cell>
          <cell r="E258">
            <v>70</v>
          </cell>
          <cell r="F258">
            <v>9997</v>
          </cell>
          <cell r="G258">
            <v>140</v>
          </cell>
          <cell r="H258">
            <v>9998</v>
          </cell>
          <cell r="I258">
            <v>140</v>
          </cell>
          <cell r="J258">
            <v>9999</v>
          </cell>
          <cell r="K258">
            <v>140</v>
          </cell>
        </row>
        <row r="259">
          <cell r="A259">
            <v>37200</v>
          </cell>
          <cell r="B259" t="str">
            <v>METAL FLOWER POT STAND</v>
          </cell>
          <cell r="C259">
            <v>59</v>
          </cell>
          <cell r="D259">
            <v>1</v>
          </cell>
          <cell r="E259">
            <v>29.5</v>
          </cell>
          <cell r="F259">
            <v>9997</v>
          </cell>
          <cell r="G259">
            <v>59</v>
          </cell>
          <cell r="H259">
            <v>9998</v>
          </cell>
          <cell r="I259">
            <v>59</v>
          </cell>
          <cell r="J259">
            <v>9999</v>
          </cell>
          <cell r="K259">
            <v>59</v>
          </cell>
        </row>
        <row r="260">
          <cell r="A260">
            <v>40006</v>
          </cell>
          <cell r="B260" t="str">
            <v>LARGE BRONZE FAN TRELLIS</v>
          </cell>
          <cell r="C260">
            <v>36</v>
          </cell>
          <cell r="D260">
            <v>1</v>
          </cell>
          <cell r="E260">
            <v>21.6</v>
          </cell>
          <cell r="F260">
            <v>6</v>
          </cell>
          <cell r="G260">
            <v>18</v>
          </cell>
          <cell r="H260">
            <v>9998</v>
          </cell>
          <cell r="I260">
            <v>18</v>
          </cell>
          <cell r="J260">
            <v>9999</v>
          </cell>
          <cell r="K260">
            <v>18</v>
          </cell>
        </row>
        <row r="261">
          <cell r="A261">
            <v>40008</v>
          </cell>
          <cell r="B261" t="str">
            <v>BRONZE STEEL FAN TRELLIS</v>
          </cell>
          <cell r="C261">
            <v>23</v>
          </cell>
          <cell r="D261">
            <v>1</v>
          </cell>
          <cell r="E261">
            <v>13.8</v>
          </cell>
          <cell r="F261">
            <v>6</v>
          </cell>
          <cell r="G261">
            <v>11.5</v>
          </cell>
          <cell r="H261">
            <v>9998</v>
          </cell>
          <cell r="I261">
            <v>11.5</v>
          </cell>
          <cell r="J261">
            <v>9999</v>
          </cell>
          <cell r="K261">
            <v>11.5</v>
          </cell>
        </row>
        <row r="262">
          <cell r="A262">
            <v>40010</v>
          </cell>
          <cell r="B262" t="str">
            <v>BRONZE STEEL TRELLIS</v>
          </cell>
          <cell r="C262">
            <v>38</v>
          </cell>
          <cell r="D262">
            <v>1</v>
          </cell>
          <cell r="E262">
            <v>22.8</v>
          </cell>
          <cell r="F262">
            <v>6</v>
          </cell>
          <cell r="G262">
            <v>19</v>
          </cell>
          <cell r="H262">
            <v>9998</v>
          </cell>
          <cell r="I262">
            <v>19</v>
          </cell>
          <cell r="J262">
            <v>9999</v>
          </cell>
          <cell r="K262">
            <v>19</v>
          </cell>
        </row>
        <row r="263">
          <cell r="A263">
            <v>40012</v>
          </cell>
          <cell r="B263" t="str">
            <v>BRONZE STEEL TRELLIS</v>
          </cell>
          <cell r="C263">
            <v>40</v>
          </cell>
          <cell r="D263">
            <v>1</v>
          </cell>
          <cell r="E263">
            <v>24</v>
          </cell>
          <cell r="F263">
            <v>6</v>
          </cell>
          <cell r="G263">
            <v>20</v>
          </cell>
          <cell r="H263">
            <v>9998</v>
          </cell>
          <cell r="I263">
            <v>20</v>
          </cell>
          <cell r="J263">
            <v>9999</v>
          </cell>
          <cell r="K263">
            <v>20</v>
          </cell>
        </row>
        <row r="264">
          <cell r="A264">
            <v>40024</v>
          </cell>
          <cell r="B264" t="str">
            <v>PEACOCK TRELLIS</v>
          </cell>
          <cell r="C264">
            <v>29</v>
          </cell>
          <cell r="D264">
            <v>1</v>
          </cell>
          <cell r="E264">
            <v>17.399999999999999</v>
          </cell>
          <cell r="F264">
            <v>6</v>
          </cell>
          <cell r="G264">
            <v>14.5</v>
          </cell>
          <cell r="H264">
            <v>9998</v>
          </cell>
          <cell r="I264">
            <v>14.5</v>
          </cell>
          <cell r="J264">
            <v>9999</v>
          </cell>
          <cell r="K264">
            <v>14.5</v>
          </cell>
        </row>
        <row r="265">
          <cell r="A265">
            <v>40026</v>
          </cell>
          <cell r="B265" t="str">
            <v>DRAGONFLY TRELLIS</v>
          </cell>
          <cell r="C265">
            <v>29</v>
          </cell>
          <cell r="D265">
            <v>1</v>
          </cell>
          <cell r="E265">
            <v>17.399999999999999</v>
          </cell>
          <cell r="F265">
            <v>6</v>
          </cell>
          <cell r="G265">
            <v>14.5</v>
          </cell>
          <cell r="H265">
            <v>9998</v>
          </cell>
          <cell r="I265">
            <v>14.5</v>
          </cell>
          <cell r="J265">
            <v>9999</v>
          </cell>
          <cell r="K265">
            <v>14.5</v>
          </cell>
        </row>
        <row r="266">
          <cell r="A266">
            <v>40028</v>
          </cell>
          <cell r="B266" t="str">
            <v>BUTTERFLY TRELLIS</v>
          </cell>
          <cell r="C266">
            <v>29</v>
          </cell>
          <cell r="D266">
            <v>1</v>
          </cell>
          <cell r="E266">
            <v>17.399999999999999</v>
          </cell>
          <cell r="F266">
            <v>6</v>
          </cell>
          <cell r="G266">
            <v>14.5</v>
          </cell>
          <cell r="H266">
            <v>9998</v>
          </cell>
          <cell r="I266">
            <v>14.5</v>
          </cell>
          <cell r="J266">
            <v>9999</v>
          </cell>
          <cell r="K266">
            <v>14.5</v>
          </cell>
        </row>
        <row r="267">
          <cell r="A267">
            <v>40155</v>
          </cell>
          <cell r="B267" t="str">
            <v>METAL FLAMINGO</v>
          </cell>
          <cell r="C267">
            <v>39</v>
          </cell>
          <cell r="D267">
            <v>1</v>
          </cell>
          <cell r="E267">
            <v>23.4</v>
          </cell>
          <cell r="F267">
            <v>6</v>
          </cell>
          <cell r="G267">
            <v>19</v>
          </cell>
          <cell r="H267">
            <v>9998</v>
          </cell>
          <cell r="I267">
            <v>19</v>
          </cell>
          <cell r="J267">
            <v>9999</v>
          </cell>
          <cell r="K267">
            <v>19</v>
          </cell>
        </row>
        <row r="268">
          <cell r="A268">
            <v>40156</v>
          </cell>
          <cell r="B268" t="str">
            <v>METAL FLAMINGO</v>
          </cell>
          <cell r="C268">
            <v>59</v>
          </cell>
          <cell r="D268">
            <v>1</v>
          </cell>
          <cell r="E268">
            <v>35.4</v>
          </cell>
          <cell r="F268">
            <v>2</v>
          </cell>
          <cell r="G268">
            <v>29</v>
          </cell>
          <cell r="H268">
            <v>9998</v>
          </cell>
          <cell r="I268">
            <v>29</v>
          </cell>
          <cell r="J268">
            <v>9999</v>
          </cell>
          <cell r="K268">
            <v>29</v>
          </cell>
        </row>
        <row r="269">
          <cell r="A269">
            <v>40160</v>
          </cell>
          <cell r="B269" t="str">
            <v>ANTIQUE WHITE CRANE</v>
          </cell>
          <cell r="C269">
            <v>59</v>
          </cell>
          <cell r="D269">
            <v>1</v>
          </cell>
          <cell r="E269">
            <v>29.5</v>
          </cell>
          <cell r="F269">
            <v>9997</v>
          </cell>
          <cell r="G269">
            <v>59</v>
          </cell>
          <cell r="H269">
            <v>9998</v>
          </cell>
          <cell r="I269">
            <v>59</v>
          </cell>
          <cell r="J269">
            <v>9999</v>
          </cell>
          <cell r="K269">
            <v>59</v>
          </cell>
        </row>
        <row r="270">
          <cell r="A270">
            <v>40161</v>
          </cell>
          <cell r="B270" t="str">
            <v>ANTIQUE BROWN CRANE</v>
          </cell>
          <cell r="C270">
            <v>59</v>
          </cell>
          <cell r="D270">
            <v>1</v>
          </cell>
          <cell r="E270">
            <v>29.5</v>
          </cell>
          <cell r="F270">
            <v>9997</v>
          </cell>
          <cell r="G270">
            <v>59</v>
          </cell>
          <cell r="H270">
            <v>9998</v>
          </cell>
          <cell r="I270">
            <v>59</v>
          </cell>
          <cell r="J270">
            <v>9999</v>
          </cell>
          <cell r="K270">
            <v>59</v>
          </cell>
        </row>
        <row r="271">
          <cell r="A271">
            <v>43000</v>
          </cell>
          <cell r="B271" t="str">
            <v>* HANGING PLANTER GALVANIZED CS4</v>
          </cell>
          <cell r="C271">
            <v>20</v>
          </cell>
          <cell r="D271">
            <v>2</v>
          </cell>
          <cell r="E271">
            <v>11.4</v>
          </cell>
          <cell r="F271">
            <v>4</v>
          </cell>
          <cell r="G271">
            <v>10</v>
          </cell>
          <cell r="H271">
            <v>9998</v>
          </cell>
          <cell r="I271">
            <v>10</v>
          </cell>
          <cell r="J271">
            <v>9999</v>
          </cell>
          <cell r="K271">
            <v>10</v>
          </cell>
        </row>
        <row r="272">
          <cell r="A272">
            <v>43320</v>
          </cell>
          <cell r="B272" t="str">
            <v>4 SIDED TRELLIS DISPLAY ON WHEELS</v>
          </cell>
          <cell r="C272">
            <v>150</v>
          </cell>
          <cell r="D272">
            <v>1</v>
          </cell>
          <cell r="E272">
            <v>150</v>
          </cell>
          <cell r="F272">
            <v>9997</v>
          </cell>
          <cell r="G272">
            <v>150</v>
          </cell>
          <cell r="H272">
            <v>9998</v>
          </cell>
          <cell r="I272">
            <v>150</v>
          </cell>
          <cell r="J272">
            <v>9999</v>
          </cell>
          <cell r="K272">
            <v>150</v>
          </cell>
        </row>
        <row r="273">
          <cell r="A273">
            <v>43325</v>
          </cell>
          <cell r="B273" t="str">
            <v>* 48 BRACKET FLOOR DISPLAY</v>
          </cell>
          <cell r="C273">
            <v>158</v>
          </cell>
          <cell r="D273">
            <v>1</v>
          </cell>
          <cell r="E273">
            <v>79</v>
          </cell>
          <cell r="F273">
            <v>9997</v>
          </cell>
          <cell r="G273">
            <v>158</v>
          </cell>
          <cell r="H273">
            <v>9998</v>
          </cell>
          <cell r="I273">
            <v>158</v>
          </cell>
          <cell r="J273">
            <v>9999</v>
          </cell>
          <cell r="K273">
            <v>158</v>
          </cell>
        </row>
        <row r="274">
          <cell r="A274">
            <v>43340</v>
          </cell>
          <cell r="B274" t="str">
            <v>STAKE &amp; TREE TIE DISPLAY ONLY</v>
          </cell>
          <cell r="C274">
            <v>120</v>
          </cell>
          <cell r="D274">
            <v>1</v>
          </cell>
          <cell r="E274">
            <v>60</v>
          </cell>
          <cell r="F274">
            <v>9997</v>
          </cell>
          <cell r="G274">
            <v>120</v>
          </cell>
          <cell r="H274">
            <v>9998</v>
          </cell>
          <cell r="I274">
            <v>120</v>
          </cell>
          <cell r="J274">
            <v>9999</v>
          </cell>
          <cell r="K274">
            <v>120</v>
          </cell>
        </row>
        <row r="275">
          <cell r="A275">
            <v>43341</v>
          </cell>
          <cell r="B275" t="str">
            <v>300 BAMBOO STAKES W/DISPLAY</v>
          </cell>
          <cell r="C275">
            <v>684</v>
          </cell>
          <cell r="D275">
            <v>1</v>
          </cell>
          <cell r="E275">
            <v>342</v>
          </cell>
          <cell r="F275">
            <v>9997</v>
          </cell>
          <cell r="G275">
            <v>684</v>
          </cell>
          <cell r="H275">
            <v>9998</v>
          </cell>
          <cell r="I275">
            <v>684</v>
          </cell>
          <cell r="J275">
            <v>9999</v>
          </cell>
          <cell r="K275">
            <v>684</v>
          </cell>
        </row>
        <row r="276">
          <cell r="A276">
            <v>43343</v>
          </cell>
          <cell r="B276" t="str">
            <v>BAMBOO STAKE 'N TIES DISPLAY</v>
          </cell>
          <cell r="C276">
            <v>595</v>
          </cell>
          <cell r="D276">
            <v>1</v>
          </cell>
          <cell r="E276">
            <v>297.5</v>
          </cell>
          <cell r="F276">
            <v>9997</v>
          </cell>
          <cell r="G276">
            <v>595</v>
          </cell>
          <cell r="H276">
            <v>9998</v>
          </cell>
          <cell r="I276">
            <v>595</v>
          </cell>
          <cell r="J276">
            <v>9999</v>
          </cell>
          <cell r="K276">
            <v>595</v>
          </cell>
        </row>
        <row r="277">
          <cell r="A277">
            <v>43913</v>
          </cell>
          <cell r="B277" t="str">
            <v>3 SHELF PLANTER</v>
          </cell>
          <cell r="C277">
            <v>130</v>
          </cell>
          <cell r="D277">
            <v>1</v>
          </cell>
          <cell r="E277">
            <v>65</v>
          </cell>
          <cell r="F277">
            <v>9997</v>
          </cell>
          <cell r="G277">
            <v>130</v>
          </cell>
          <cell r="H277">
            <v>9998</v>
          </cell>
          <cell r="I277">
            <v>130</v>
          </cell>
          <cell r="J277">
            <v>9999</v>
          </cell>
          <cell r="K277">
            <v>130</v>
          </cell>
        </row>
        <row r="278">
          <cell r="A278">
            <v>53000</v>
          </cell>
          <cell r="B278" t="str">
            <v>* FUNNEL FOR 2.7/3.5 WATER CANS</v>
          </cell>
          <cell r="C278">
            <v>8.15</v>
          </cell>
          <cell r="D278">
            <v>1</v>
          </cell>
          <cell r="E278">
            <v>4.7699999999999996</v>
          </cell>
          <cell r="F278">
            <v>9997</v>
          </cell>
          <cell r="G278">
            <v>8.15</v>
          </cell>
          <cell r="H278">
            <v>9998</v>
          </cell>
          <cell r="I278">
            <v>8.15</v>
          </cell>
          <cell r="J278">
            <v>9999</v>
          </cell>
          <cell r="K278">
            <v>8.15</v>
          </cell>
        </row>
        <row r="279">
          <cell r="A279">
            <v>71669</v>
          </cell>
          <cell r="B279" t="str">
            <v>SQUARE PLANT STAND 3 TIER</v>
          </cell>
          <cell r="C279">
            <v>79</v>
          </cell>
          <cell r="D279">
            <v>1</v>
          </cell>
          <cell r="E279">
            <v>47.4</v>
          </cell>
          <cell r="F279">
            <v>2</v>
          </cell>
          <cell r="G279">
            <v>39.5</v>
          </cell>
          <cell r="H279">
            <v>9998</v>
          </cell>
          <cell r="I279">
            <v>39.5</v>
          </cell>
          <cell r="J279">
            <v>9999</v>
          </cell>
          <cell r="K279">
            <v>39.5</v>
          </cell>
        </row>
        <row r="280">
          <cell r="A280">
            <v>71670</v>
          </cell>
          <cell r="B280" t="str">
            <v>ROUND PLANT STAND 4 TIER</v>
          </cell>
          <cell r="C280">
            <v>69</v>
          </cell>
          <cell r="D280">
            <v>1</v>
          </cell>
          <cell r="E280">
            <v>41.4</v>
          </cell>
          <cell r="F280">
            <v>2</v>
          </cell>
          <cell r="G280">
            <v>34.5</v>
          </cell>
          <cell r="H280">
            <v>9998</v>
          </cell>
          <cell r="I280">
            <v>34.5</v>
          </cell>
          <cell r="J280">
            <v>9999</v>
          </cell>
          <cell r="K280">
            <v>34.5</v>
          </cell>
        </row>
        <row r="281">
          <cell r="A281">
            <v>71671</v>
          </cell>
          <cell r="B281" t="str">
            <v>ROUND PLANT STAND (3 PC SET)</v>
          </cell>
          <cell r="C281">
            <v>109</v>
          </cell>
          <cell r="D281">
            <v>1</v>
          </cell>
          <cell r="E281">
            <v>54.5</v>
          </cell>
          <cell r="F281">
            <v>9997</v>
          </cell>
          <cell r="G281">
            <v>109</v>
          </cell>
          <cell r="H281">
            <v>9998</v>
          </cell>
          <cell r="I281">
            <v>109</v>
          </cell>
          <cell r="J281">
            <v>9999</v>
          </cell>
          <cell r="K281">
            <v>109</v>
          </cell>
        </row>
        <row r="282">
          <cell r="A282">
            <v>212400</v>
          </cell>
          <cell r="B282" t="str">
            <v>PLASTIC HANDLE FOR CART 1" DIA</v>
          </cell>
          <cell r="C282">
            <v>5</v>
          </cell>
          <cell r="D282">
            <v>1</v>
          </cell>
          <cell r="E282">
            <v>3.5</v>
          </cell>
          <cell r="F282">
            <v>9997</v>
          </cell>
          <cell r="G282">
            <v>5</v>
          </cell>
          <cell r="H282">
            <v>9998</v>
          </cell>
          <cell r="I282">
            <v>5</v>
          </cell>
          <cell r="J282">
            <v>9999</v>
          </cell>
          <cell r="K282">
            <v>5</v>
          </cell>
        </row>
        <row r="283">
          <cell r="A283">
            <v>315023</v>
          </cell>
          <cell r="B283" t="str">
            <v>* LACQUER SPRAY</v>
          </cell>
          <cell r="C283">
            <v>8.5</v>
          </cell>
          <cell r="D283">
            <v>1</v>
          </cell>
          <cell r="E283">
            <v>5.0999999999999996</v>
          </cell>
          <cell r="F283">
            <v>12</v>
          </cell>
          <cell r="G283">
            <v>4.25</v>
          </cell>
          <cell r="H283">
            <v>9998</v>
          </cell>
          <cell r="I283">
            <v>4.25</v>
          </cell>
          <cell r="J283">
            <v>9999</v>
          </cell>
          <cell r="K283">
            <v>4.25</v>
          </cell>
        </row>
        <row r="284">
          <cell r="A284">
            <v>900105</v>
          </cell>
          <cell r="B284" t="str">
            <v>TRAKE</v>
          </cell>
          <cell r="C284">
            <v>16.899999999999999</v>
          </cell>
          <cell r="D284">
            <v>1</v>
          </cell>
          <cell r="E284">
            <v>10.14</v>
          </cell>
          <cell r="F284">
            <v>6</v>
          </cell>
          <cell r="G284">
            <v>8.4499999999999993</v>
          </cell>
          <cell r="H284">
            <v>9998</v>
          </cell>
          <cell r="I284">
            <v>8.4499999999999993</v>
          </cell>
          <cell r="J284">
            <v>9999</v>
          </cell>
          <cell r="K284">
            <v>8.4499999999999993</v>
          </cell>
        </row>
        <row r="285">
          <cell r="A285">
            <v>998600</v>
          </cell>
          <cell r="B285" t="str">
            <v>* WHITE POLYETHYLENE TUBE ROLL</v>
          </cell>
          <cell r="C285">
            <v>330</v>
          </cell>
          <cell r="D285">
            <v>1</v>
          </cell>
          <cell r="E285">
            <v>180</v>
          </cell>
          <cell r="F285">
            <v>25</v>
          </cell>
          <cell r="G285">
            <v>165</v>
          </cell>
          <cell r="H285">
            <v>9998</v>
          </cell>
          <cell r="I285">
            <v>165</v>
          </cell>
          <cell r="J285">
            <v>9999</v>
          </cell>
          <cell r="K285">
            <v>165</v>
          </cell>
        </row>
        <row r="286">
          <cell r="A286">
            <v>2400140</v>
          </cell>
          <cell r="B286" t="str">
            <v>NF VALUE NYJER SEED FEEDER &amp; TRAY</v>
          </cell>
          <cell r="C286">
            <v>8.9499999999999993</v>
          </cell>
          <cell r="D286">
            <v>1</v>
          </cell>
          <cell r="E286">
            <v>5.37</v>
          </cell>
          <cell r="F286">
            <v>10</v>
          </cell>
          <cell r="G286">
            <v>4.4800000000000004</v>
          </cell>
          <cell r="H286">
            <v>9998</v>
          </cell>
          <cell r="I286">
            <v>4.4800000000000004</v>
          </cell>
          <cell r="J286">
            <v>9999</v>
          </cell>
          <cell r="K286">
            <v>4.4800000000000004</v>
          </cell>
        </row>
        <row r="287">
          <cell r="A287">
            <v>2400302</v>
          </cell>
          <cell r="B287" t="str">
            <v>NF VALUE WILD BIRD FEEDER TRAY</v>
          </cell>
          <cell r="C287">
            <v>3.95</v>
          </cell>
          <cell r="D287">
            <v>1</v>
          </cell>
          <cell r="E287">
            <v>2.37</v>
          </cell>
          <cell r="F287">
            <v>12</v>
          </cell>
          <cell r="G287">
            <v>1.98</v>
          </cell>
          <cell r="H287">
            <v>9998</v>
          </cell>
          <cell r="I287">
            <v>1.98</v>
          </cell>
          <cell r="J287">
            <v>9999</v>
          </cell>
          <cell r="K287">
            <v>1.98</v>
          </cell>
        </row>
        <row r="288">
          <cell r="A288">
            <v>2400339</v>
          </cell>
          <cell r="B288" t="str">
            <v>NF SMART FEEDER STATION</v>
          </cell>
          <cell r="C288">
            <v>12.95</v>
          </cell>
          <cell r="D288">
            <v>1</v>
          </cell>
          <cell r="E288">
            <v>7.77</v>
          </cell>
          <cell r="F288">
            <v>12</v>
          </cell>
          <cell r="G288">
            <v>6.48</v>
          </cell>
          <cell r="H288">
            <v>9998</v>
          </cell>
          <cell r="I288">
            <v>6.48</v>
          </cell>
          <cell r="J288">
            <v>9999</v>
          </cell>
          <cell r="K288">
            <v>6.48</v>
          </cell>
        </row>
        <row r="289">
          <cell r="A289">
            <v>2400780</v>
          </cell>
          <cell r="B289" t="str">
            <v>NF SMART SEED FEEDER</v>
          </cell>
          <cell r="C289">
            <v>4.45</v>
          </cell>
          <cell r="D289">
            <v>1</v>
          </cell>
          <cell r="E289">
            <v>2.67</v>
          </cell>
          <cell r="F289">
            <v>8</v>
          </cell>
          <cell r="G289">
            <v>2.23</v>
          </cell>
          <cell r="H289">
            <v>9998</v>
          </cell>
          <cell r="I289">
            <v>2.23</v>
          </cell>
          <cell r="J289">
            <v>9999</v>
          </cell>
          <cell r="K289">
            <v>2.23</v>
          </cell>
        </row>
        <row r="290">
          <cell r="A290">
            <v>2400781</v>
          </cell>
          <cell r="B290" t="str">
            <v>NF SMART PEANUT FEEDER</v>
          </cell>
          <cell r="C290">
            <v>3.95</v>
          </cell>
          <cell r="D290">
            <v>1</v>
          </cell>
          <cell r="E290">
            <v>2.37</v>
          </cell>
          <cell r="F290">
            <v>8</v>
          </cell>
          <cell r="G290">
            <v>1.98</v>
          </cell>
          <cell r="H290">
            <v>9998</v>
          </cell>
          <cell r="I290">
            <v>1.98</v>
          </cell>
          <cell r="J290">
            <v>9999</v>
          </cell>
          <cell r="K290">
            <v>1.98</v>
          </cell>
        </row>
        <row r="291">
          <cell r="A291">
            <v>2400787</v>
          </cell>
          <cell r="B291" t="str">
            <v>NF ALL SEASONS SUNFLOWER HEART FDR</v>
          </cell>
          <cell r="C291">
            <v>24.95</v>
          </cell>
          <cell r="D291">
            <v>1</v>
          </cell>
          <cell r="E291">
            <v>14.97</v>
          </cell>
          <cell r="F291">
            <v>6</v>
          </cell>
          <cell r="G291">
            <v>12.48</v>
          </cell>
          <cell r="H291">
            <v>9998</v>
          </cell>
          <cell r="I291">
            <v>12.48</v>
          </cell>
          <cell r="J291">
            <v>9999</v>
          </cell>
          <cell r="K291">
            <v>12.48</v>
          </cell>
        </row>
        <row r="292">
          <cell r="A292">
            <v>2400788</v>
          </cell>
          <cell r="B292" t="str">
            <v>NF ALL SEASONS SMALL NYJER SEED FDR</v>
          </cell>
          <cell r="C292">
            <v>31.95</v>
          </cell>
          <cell r="D292">
            <v>1</v>
          </cell>
          <cell r="E292">
            <v>19.170000000000002</v>
          </cell>
          <cell r="F292">
            <v>6</v>
          </cell>
          <cell r="G292">
            <v>15.98</v>
          </cell>
          <cell r="H292">
            <v>9998</v>
          </cell>
          <cell r="I292">
            <v>15.98</v>
          </cell>
          <cell r="J292">
            <v>9999</v>
          </cell>
          <cell r="K292">
            <v>15.98</v>
          </cell>
        </row>
        <row r="293">
          <cell r="A293">
            <v>2400789</v>
          </cell>
          <cell r="B293" t="str">
            <v>NF ALL FOOD FEEDER</v>
          </cell>
          <cell r="C293">
            <v>37.950000000000003</v>
          </cell>
          <cell r="D293">
            <v>1</v>
          </cell>
          <cell r="E293">
            <v>22.77</v>
          </cell>
          <cell r="F293">
            <v>4</v>
          </cell>
          <cell r="G293">
            <v>18.98</v>
          </cell>
          <cell r="H293">
            <v>9998</v>
          </cell>
          <cell r="I293">
            <v>18.98</v>
          </cell>
          <cell r="J293">
            <v>9999</v>
          </cell>
          <cell r="K293">
            <v>18.98</v>
          </cell>
        </row>
        <row r="294">
          <cell r="A294">
            <v>2400791</v>
          </cell>
          <cell r="B294" t="str">
            <v>NF ROYAL SQUARE SCOOP FEEDER</v>
          </cell>
          <cell r="C294">
            <v>44.95</v>
          </cell>
          <cell r="D294">
            <v>1</v>
          </cell>
          <cell r="E294">
            <v>26.97</v>
          </cell>
          <cell r="F294">
            <v>4</v>
          </cell>
          <cell r="G294">
            <v>22.48</v>
          </cell>
          <cell r="H294">
            <v>9998</v>
          </cell>
          <cell r="I294">
            <v>22.48</v>
          </cell>
          <cell r="J294">
            <v>9999</v>
          </cell>
          <cell r="K294">
            <v>22.48</v>
          </cell>
        </row>
        <row r="295">
          <cell r="A295">
            <v>2400794</v>
          </cell>
          <cell r="B295" t="str">
            <v>NF ROYAL TELESCOPIC SEED FDR</v>
          </cell>
          <cell r="C295">
            <v>33.950000000000003</v>
          </cell>
          <cell r="D295">
            <v>1</v>
          </cell>
          <cell r="E295">
            <v>20.37</v>
          </cell>
          <cell r="F295">
            <v>4</v>
          </cell>
          <cell r="G295">
            <v>16.98</v>
          </cell>
          <cell r="H295">
            <v>9998</v>
          </cell>
          <cell r="I295">
            <v>16.98</v>
          </cell>
          <cell r="J295">
            <v>9999</v>
          </cell>
          <cell r="K295">
            <v>16.98</v>
          </cell>
        </row>
        <row r="296">
          <cell r="A296">
            <v>2400796</v>
          </cell>
          <cell r="B296" t="str">
            <v>NF ROYAL TELESCOPIC SUNFLOWER FDR</v>
          </cell>
          <cell r="C296">
            <v>26.95</v>
          </cell>
          <cell r="D296">
            <v>1</v>
          </cell>
          <cell r="E296">
            <v>16.170000000000002</v>
          </cell>
          <cell r="F296">
            <v>4</v>
          </cell>
          <cell r="G296">
            <v>13.48</v>
          </cell>
          <cell r="H296">
            <v>9998</v>
          </cell>
          <cell r="I296">
            <v>13.48</v>
          </cell>
          <cell r="J296">
            <v>9999</v>
          </cell>
          <cell r="K296">
            <v>13.48</v>
          </cell>
        </row>
        <row r="297">
          <cell r="A297">
            <v>2400936</v>
          </cell>
          <cell r="B297" t="str">
            <v>NF VALUE 2-PORT SEED FEEDER</v>
          </cell>
          <cell r="C297">
            <v>4.95</v>
          </cell>
          <cell r="D297">
            <v>1</v>
          </cell>
          <cell r="E297">
            <v>2.97</v>
          </cell>
          <cell r="F297">
            <v>6</v>
          </cell>
          <cell r="G297">
            <v>2.48</v>
          </cell>
          <cell r="H297">
            <v>9998</v>
          </cell>
          <cell r="I297">
            <v>2.48</v>
          </cell>
          <cell r="J297">
            <v>9999</v>
          </cell>
          <cell r="K297">
            <v>2.48</v>
          </cell>
        </row>
        <row r="298">
          <cell r="A298">
            <v>2400946</v>
          </cell>
          <cell r="B298" t="str">
            <v>NF VALUE SMALL PEANUT FEEDER</v>
          </cell>
          <cell r="C298">
            <v>3.45</v>
          </cell>
          <cell r="D298">
            <v>1</v>
          </cell>
          <cell r="E298">
            <v>2.0699999999999998</v>
          </cell>
          <cell r="F298">
            <v>6</v>
          </cell>
          <cell r="G298">
            <v>1.73</v>
          </cell>
          <cell r="H298">
            <v>9998</v>
          </cell>
          <cell r="I298">
            <v>1.73</v>
          </cell>
          <cell r="J298">
            <v>9999</v>
          </cell>
          <cell r="K298">
            <v>1.73</v>
          </cell>
        </row>
        <row r="299">
          <cell r="A299">
            <v>2400966</v>
          </cell>
          <cell r="B299" t="str">
            <v>NF VALUE LARGE PEANUT FEEDER</v>
          </cell>
          <cell r="C299">
            <v>4.95</v>
          </cell>
          <cell r="D299">
            <v>1</v>
          </cell>
          <cell r="E299">
            <v>2.97</v>
          </cell>
          <cell r="F299">
            <v>6</v>
          </cell>
          <cell r="G299">
            <v>2.48</v>
          </cell>
          <cell r="H299">
            <v>9998</v>
          </cell>
          <cell r="I299">
            <v>2.48</v>
          </cell>
          <cell r="J299">
            <v>9999</v>
          </cell>
          <cell r="K299">
            <v>2.48</v>
          </cell>
        </row>
        <row r="300">
          <cell r="A300">
            <v>2400970</v>
          </cell>
          <cell r="B300" t="str">
            <v>NF SUET TREAT BASKET</v>
          </cell>
          <cell r="C300">
            <v>2.95</v>
          </cell>
          <cell r="D300">
            <v>1</v>
          </cell>
          <cell r="E300">
            <v>1.77</v>
          </cell>
          <cell r="F300">
            <v>6</v>
          </cell>
          <cell r="G300">
            <v>1.48</v>
          </cell>
          <cell r="H300">
            <v>9998</v>
          </cell>
          <cell r="I300">
            <v>1.48</v>
          </cell>
          <cell r="J300">
            <v>9999</v>
          </cell>
          <cell r="K300">
            <v>1.48</v>
          </cell>
        </row>
        <row r="301">
          <cell r="A301">
            <v>2400996</v>
          </cell>
          <cell r="B301" t="str">
            <v>NF VALUE LARGE SEED FEEDER</v>
          </cell>
          <cell r="C301">
            <v>5.95</v>
          </cell>
          <cell r="D301">
            <v>1</v>
          </cell>
          <cell r="E301">
            <v>3.57</v>
          </cell>
          <cell r="F301">
            <v>6</v>
          </cell>
          <cell r="G301">
            <v>2.98</v>
          </cell>
          <cell r="H301">
            <v>9998</v>
          </cell>
          <cell r="I301">
            <v>2.98</v>
          </cell>
          <cell r="J301">
            <v>9999</v>
          </cell>
          <cell r="K301">
            <v>2.98</v>
          </cell>
        </row>
        <row r="302">
          <cell r="A302">
            <v>2401067</v>
          </cell>
          <cell r="B302" t="str">
            <v>NF ALL SEASONS LG SEED FDR</v>
          </cell>
          <cell r="C302">
            <v>29.95</v>
          </cell>
          <cell r="D302">
            <v>1</v>
          </cell>
          <cell r="E302">
            <v>17.97</v>
          </cell>
          <cell r="F302">
            <v>6</v>
          </cell>
          <cell r="G302">
            <v>14.98</v>
          </cell>
          <cell r="H302">
            <v>9998</v>
          </cell>
          <cell r="I302">
            <v>14.98</v>
          </cell>
          <cell r="J302">
            <v>9999</v>
          </cell>
          <cell r="K302">
            <v>14.98</v>
          </cell>
        </row>
        <row r="303">
          <cell r="A303">
            <v>2401068</v>
          </cell>
          <cell r="B303" t="str">
            <v>NF ALL SEASONS SM SEED FDR</v>
          </cell>
          <cell r="C303">
            <v>26.95</v>
          </cell>
          <cell r="D303">
            <v>1</v>
          </cell>
          <cell r="E303">
            <v>16.170000000000002</v>
          </cell>
          <cell r="F303">
            <v>6</v>
          </cell>
          <cell r="G303">
            <v>13.48</v>
          </cell>
          <cell r="H303">
            <v>9998</v>
          </cell>
          <cell r="I303">
            <v>13.48</v>
          </cell>
          <cell r="J303">
            <v>9999</v>
          </cell>
          <cell r="K303">
            <v>13.48</v>
          </cell>
        </row>
        <row r="304">
          <cell r="A304">
            <v>2401070</v>
          </cell>
          <cell r="B304" t="str">
            <v>NF ALL SEASONS LG PEANUT FEEDER</v>
          </cell>
          <cell r="C304">
            <v>24.95</v>
          </cell>
          <cell r="D304">
            <v>1</v>
          </cell>
          <cell r="E304">
            <v>14.97</v>
          </cell>
          <cell r="F304">
            <v>6</v>
          </cell>
          <cell r="G304">
            <v>12.48</v>
          </cell>
          <cell r="H304">
            <v>9998</v>
          </cell>
          <cell r="I304">
            <v>12.48</v>
          </cell>
          <cell r="J304">
            <v>9999</v>
          </cell>
          <cell r="K304">
            <v>12.48</v>
          </cell>
        </row>
        <row r="305">
          <cell r="A305">
            <v>2401071</v>
          </cell>
          <cell r="B305" t="str">
            <v>NF ALL SEASONS SM PEANUT FEEDER</v>
          </cell>
          <cell r="C305">
            <v>21.95</v>
          </cell>
          <cell r="D305">
            <v>1</v>
          </cell>
          <cell r="E305">
            <v>13.17</v>
          </cell>
          <cell r="F305">
            <v>6</v>
          </cell>
          <cell r="G305">
            <v>10.98</v>
          </cell>
          <cell r="H305">
            <v>9998</v>
          </cell>
          <cell r="I305">
            <v>10.98</v>
          </cell>
          <cell r="J305">
            <v>9999</v>
          </cell>
          <cell r="K305">
            <v>10.98</v>
          </cell>
        </row>
        <row r="306">
          <cell r="A306">
            <v>2401072</v>
          </cell>
          <cell r="B306" t="str">
            <v>NF ALL SEASONS LG PEANUT FDR (RD HOLES)</v>
          </cell>
          <cell r="C306">
            <v>26.95</v>
          </cell>
          <cell r="D306">
            <v>1</v>
          </cell>
          <cell r="E306">
            <v>16.170000000000002</v>
          </cell>
          <cell r="F306">
            <v>6</v>
          </cell>
          <cell r="G306">
            <v>13.48</v>
          </cell>
          <cell r="H306">
            <v>9998</v>
          </cell>
          <cell r="I306">
            <v>13.48</v>
          </cell>
          <cell r="J306">
            <v>9999</v>
          </cell>
          <cell r="K306">
            <v>13.48</v>
          </cell>
        </row>
        <row r="307">
          <cell r="A307">
            <v>2401073</v>
          </cell>
          <cell r="B307" t="str">
            <v>NF ALL SEASONS LG NYJER SEED FDR</v>
          </cell>
          <cell r="C307">
            <v>26.95</v>
          </cell>
          <cell r="D307">
            <v>1</v>
          </cell>
          <cell r="E307">
            <v>16.170000000000002</v>
          </cell>
          <cell r="F307">
            <v>6</v>
          </cell>
          <cell r="G307">
            <v>13.48</v>
          </cell>
          <cell r="H307">
            <v>9998</v>
          </cell>
          <cell r="I307">
            <v>13.48</v>
          </cell>
          <cell r="J307">
            <v>9999</v>
          </cell>
          <cell r="K307">
            <v>13.48</v>
          </cell>
        </row>
        <row r="308">
          <cell r="A308">
            <v>2401074</v>
          </cell>
          <cell r="B308" t="str">
            <v>NF ROYAL GROUND FDR &amp; BIRD BATH</v>
          </cell>
          <cell r="C308">
            <v>25.95</v>
          </cell>
          <cell r="D308">
            <v>1</v>
          </cell>
          <cell r="E308">
            <v>15.57</v>
          </cell>
          <cell r="F308">
            <v>6</v>
          </cell>
          <cell r="G308">
            <v>12.98</v>
          </cell>
          <cell r="H308">
            <v>9998</v>
          </cell>
          <cell r="I308">
            <v>12.98</v>
          </cell>
          <cell r="J308">
            <v>9999</v>
          </cell>
          <cell r="K308">
            <v>12.98</v>
          </cell>
        </row>
        <row r="309">
          <cell r="A309">
            <v>2401077</v>
          </cell>
          <cell r="B309" t="str">
            <v>NF ALL SEASONS ENERGY BALL FDR</v>
          </cell>
          <cell r="C309">
            <v>27.95</v>
          </cell>
          <cell r="D309">
            <v>1</v>
          </cell>
          <cell r="E309">
            <v>16.77</v>
          </cell>
          <cell r="F309">
            <v>6</v>
          </cell>
          <cell r="G309">
            <v>13.98</v>
          </cell>
          <cell r="H309">
            <v>9998</v>
          </cell>
          <cell r="I309">
            <v>13.98</v>
          </cell>
          <cell r="J309">
            <v>9999</v>
          </cell>
          <cell r="K309">
            <v>13.98</v>
          </cell>
        </row>
        <row r="310">
          <cell r="A310">
            <v>2401078</v>
          </cell>
          <cell r="B310" t="str">
            <v>NF ROYAL S/P PEANUT FEEDER</v>
          </cell>
          <cell r="C310">
            <v>29.95</v>
          </cell>
          <cell r="D310">
            <v>1</v>
          </cell>
          <cell r="E310">
            <v>17.97</v>
          </cell>
          <cell r="F310">
            <v>4</v>
          </cell>
          <cell r="G310">
            <v>14.98</v>
          </cell>
          <cell r="H310">
            <v>9998</v>
          </cell>
          <cell r="I310">
            <v>14.98</v>
          </cell>
          <cell r="J310">
            <v>9999</v>
          </cell>
          <cell r="K310">
            <v>14.98</v>
          </cell>
        </row>
        <row r="311">
          <cell r="A311">
            <v>2401079</v>
          </cell>
          <cell r="B311" t="str">
            <v>NF ROYAL S/P SEED FEEDER</v>
          </cell>
          <cell r="C311">
            <v>36.950000000000003</v>
          </cell>
          <cell r="D311">
            <v>1</v>
          </cell>
          <cell r="E311">
            <v>22.17</v>
          </cell>
          <cell r="F311">
            <v>4</v>
          </cell>
          <cell r="G311">
            <v>18.48</v>
          </cell>
          <cell r="H311">
            <v>9998</v>
          </cell>
          <cell r="I311">
            <v>18.48</v>
          </cell>
          <cell r="J311">
            <v>9999</v>
          </cell>
          <cell r="K311">
            <v>18.48</v>
          </cell>
        </row>
        <row r="312">
          <cell r="A312">
            <v>2401080</v>
          </cell>
          <cell r="B312" t="str">
            <v>NF ROYAL VOLUME PEANUT FEEDER</v>
          </cell>
          <cell r="C312">
            <v>16.95</v>
          </cell>
          <cell r="D312">
            <v>1</v>
          </cell>
          <cell r="E312">
            <v>10.17</v>
          </cell>
          <cell r="F312">
            <v>4</v>
          </cell>
          <cell r="G312">
            <v>8.48</v>
          </cell>
          <cell r="H312">
            <v>9998</v>
          </cell>
          <cell r="I312">
            <v>8.48</v>
          </cell>
          <cell r="J312">
            <v>9999</v>
          </cell>
          <cell r="K312">
            <v>8.48</v>
          </cell>
        </row>
        <row r="313">
          <cell r="A313">
            <v>2401081</v>
          </cell>
          <cell r="B313" t="str">
            <v>NF ROYAL VOLUME SEED FEEDER</v>
          </cell>
          <cell r="C313">
            <v>17.95</v>
          </cell>
          <cell r="D313">
            <v>1</v>
          </cell>
          <cell r="E313">
            <v>10.77</v>
          </cell>
          <cell r="F313">
            <v>4</v>
          </cell>
          <cell r="G313">
            <v>8.98</v>
          </cell>
          <cell r="H313">
            <v>9998</v>
          </cell>
          <cell r="I313">
            <v>8.98</v>
          </cell>
          <cell r="J313">
            <v>9999</v>
          </cell>
          <cell r="K313">
            <v>8.98</v>
          </cell>
        </row>
        <row r="314">
          <cell r="A314">
            <v>2401082</v>
          </cell>
          <cell r="B314" t="str">
            <v>NF ROYAL PEANUT FEEDER</v>
          </cell>
          <cell r="C314">
            <v>12.95</v>
          </cell>
          <cell r="D314">
            <v>1</v>
          </cell>
          <cell r="E314">
            <v>7.77</v>
          </cell>
          <cell r="F314">
            <v>6</v>
          </cell>
          <cell r="G314">
            <v>6.48</v>
          </cell>
          <cell r="H314">
            <v>9998</v>
          </cell>
          <cell r="I314">
            <v>6.48</v>
          </cell>
          <cell r="J314">
            <v>9999</v>
          </cell>
          <cell r="K314">
            <v>6.48</v>
          </cell>
        </row>
        <row r="315">
          <cell r="A315">
            <v>2401083</v>
          </cell>
          <cell r="B315" t="str">
            <v>NF ROYAL SEED FEEDER</v>
          </cell>
          <cell r="C315">
            <v>14.95</v>
          </cell>
          <cell r="D315">
            <v>1</v>
          </cell>
          <cell r="E315">
            <v>8.9700000000000006</v>
          </cell>
          <cell r="F315">
            <v>6</v>
          </cell>
          <cell r="G315">
            <v>7.48</v>
          </cell>
          <cell r="H315">
            <v>9998</v>
          </cell>
          <cell r="I315">
            <v>7.48</v>
          </cell>
          <cell r="J315">
            <v>9999</v>
          </cell>
          <cell r="K315">
            <v>7.48</v>
          </cell>
        </row>
        <row r="316">
          <cell r="A316">
            <v>2401096</v>
          </cell>
          <cell r="B316" t="str">
            <v>NF ALL SEASONS FEEDER TRAY</v>
          </cell>
          <cell r="C316">
            <v>11.95</v>
          </cell>
          <cell r="D316">
            <v>1</v>
          </cell>
          <cell r="E316">
            <v>7.17</v>
          </cell>
          <cell r="F316">
            <v>6</v>
          </cell>
          <cell r="G316">
            <v>5.98</v>
          </cell>
          <cell r="H316">
            <v>9998</v>
          </cell>
          <cell r="I316">
            <v>5.98</v>
          </cell>
          <cell r="J316">
            <v>9999</v>
          </cell>
          <cell r="K316">
            <v>5.98</v>
          </cell>
        </row>
        <row r="317">
          <cell r="A317">
            <v>2401097</v>
          </cell>
          <cell r="B317" t="str">
            <v>NF ROYAL ENERGY BALL FEEDER</v>
          </cell>
          <cell r="C317">
            <v>5.95</v>
          </cell>
          <cell r="D317">
            <v>1</v>
          </cell>
          <cell r="E317">
            <v>3.57</v>
          </cell>
          <cell r="F317">
            <v>6</v>
          </cell>
          <cell r="G317">
            <v>2.98</v>
          </cell>
          <cell r="H317">
            <v>9998</v>
          </cell>
          <cell r="I317">
            <v>2.98</v>
          </cell>
          <cell r="J317">
            <v>9999</v>
          </cell>
          <cell r="K317">
            <v>2.98</v>
          </cell>
        </row>
        <row r="318">
          <cell r="A318">
            <v>2401105</v>
          </cell>
          <cell r="B318" t="str">
            <v>NF ROYAL GIFT BOX</v>
          </cell>
          <cell r="C318">
            <v>29.95</v>
          </cell>
          <cell r="D318">
            <v>1</v>
          </cell>
          <cell r="E318">
            <v>17.97</v>
          </cell>
          <cell r="F318">
            <v>4</v>
          </cell>
          <cell r="G318">
            <v>14.98</v>
          </cell>
          <cell r="H318">
            <v>9998</v>
          </cell>
          <cell r="I318">
            <v>14.98</v>
          </cell>
          <cell r="J318">
            <v>9999</v>
          </cell>
          <cell r="K318">
            <v>14.98</v>
          </cell>
        </row>
        <row r="319">
          <cell r="A319">
            <v>2401106</v>
          </cell>
          <cell r="B319" t="str">
            <v>NF ROYAL TOWER PEANUT FEEDER</v>
          </cell>
          <cell r="C319">
            <v>24.95</v>
          </cell>
          <cell r="D319">
            <v>1</v>
          </cell>
          <cell r="E319">
            <v>14.97</v>
          </cell>
          <cell r="F319">
            <v>4</v>
          </cell>
          <cell r="G319">
            <v>12.48</v>
          </cell>
          <cell r="H319">
            <v>9998</v>
          </cell>
          <cell r="I319">
            <v>12.48</v>
          </cell>
          <cell r="J319">
            <v>9999</v>
          </cell>
          <cell r="K319">
            <v>12.48</v>
          </cell>
        </row>
        <row r="320">
          <cell r="A320">
            <v>2401107</v>
          </cell>
          <cell r="B320" t="str">
            <v>NF ROYAL TOWER SEED FEEDER</v>
          </cell>
          <cell r="C320">
            <v>39.950000000000003</v>
          </cell>
          <cell r="D320">
            <v>1</v>
          </cell>
          <cell r="E320">
            <v>23.97</v>
          </cell>
          <cell r="F320">
            <v>4</v>
          </cell>
          <cell r="G320">
            <v>19.98</v>
          </cell>
          <cell r="H320">
            <v>9998</v>
          </cell>
          <cell r="I320">
            <v>19.98</v>
          </cell>
          <cell r="J320">
            <v>9999</v>
          </cell>
          <cell r="K320">
            <v>19.98</v>
          </cell>
        </row>
        <row r="321">
          <cell r="A321">
            <v>2401108</v>
          </cell>
          <cell r="B321" t="str">
            <v>NF ALL SEASONS CLASSIC SEED FDR</v>
          </cell>
          <cell r="C321">
            <v>33.950000000000003</v>
          </cell>
          <cell r="D321">
            <v>1</v>
          </cell>
          <cell r="E321">
            <v>20.37</v>
          </cell>
          <cell r="F321">
            <v>4</v>
          </cell>
          <cell r="G321">
            <v>16.98</v>
          </cell>
          <cell r="H321">
            <v>9998</v>
          </cell>
          <cell r="I321">
            <v>16.98</v>
          </cell>
          <cell r="J321">
            <v>9999</v>
          </cell>
          <cell r="K321">
            <v>16.98</v>
          </cell>
        </row>
        <row r="322">
          <cell r="A322">
            <v>2401109</v>
          </cell>
          <cell r="B322" t="str">
            <v>NF ALL SEASONS CLASSIC PEANUT FDR</v>
          </cell>
          <cell r="C322">
            <v>25.95</v>
          </cell>
          <cell r="D322">
            <v>1</v>
          </cell>
          <cell r="E322">
            <v>15.57</v>
          </cell>
          <cell r="F322">
            <v>6</v>
          </cell>
          <cell r="G322">
            <v>12.98</v>
          </cell>
          <cell r="H322">
            <v>9998</v>
          </cell>
          <cell r="I322">
            <v>12.98</v>
          </cell>
          <cell r="J322">
            <v>9999</v>
          </cell>
          <cell r="K322">
            <v>12.98</v>
          </cell>
        </row>
        <row r="323">
          <cell r="A323">
            <v>2401110</v>
          </cell>
          <cell r="B323" t="str">
            <v>NF ALL SEASONS WATER FEEDER</v>
          </cell>
          <cell r="C323">
            <v>31.95</v>
          </cell>
          <cell r="D323">
            <v>1</v>
          </cell>
          <cell r="E323">
            <v>19.170000000000002</v>
          </cell>
          <cell r="F323">
            <v>6</v>
          </cell>
          <cell r="G323">
            <v>15.98</v>
          </cell>
          <cell r="H323">
            <v>9998</v>
          </cell>
          <cell r="I323">
            <v>15.98</v>
          </cell>
          <cell r="J323">
            <v>9999</v>
          </cell>
          <cell r="K323">
            <v>15.98</v>
          </cell>
        </row>
        <row r="324">
          <cell r="A324">
            <v>2401112</v>
          </cell>
          <cell r="B324" t="str">
            <v>NF WILD BIRD BANQUET STATION</v>
          </cell>
          <cell r="C324">
            <v>91.95</v>
          </cell>
          <cell r="D324">
            <v>1</v>
          </cell>
          <cell r="E324">
            <v>55.17</v>
          </cell>
          <cell r="F324">
            <v>3</v>
          </cell>
          <cell r="G324">
            <v>45.98</v>
          </cell>
          <cell r="H324">
            <v>9998</v>
          </cell>
          <cell r="I324">
            <v>45.98</v>
          </cell>
          <cell r="J324">
            <v>9999</v>
          </cell>
          <cell r="K324">
            <v>45.98</v>
          </cell>
        </row>
        <row r="325">
          <cell r="A325" t="str">
            <v>1012CT</v>
          </cell>
          <cell r="B325" t="str">
            <v>DEWIT HAND TOOLS DISPLAY</v>
          </cell>
          <cell r="C325">
            <v>636.70000000000005</v>
          </cell>
          <cell r="D325">
            <v>1</v>
          </cell>
          <cell r="E325">
            <v>350</v>
          </cell>
          <cell r="F325">
            <v>9997</v>
          </cell>
          <cell r="G325">
            <v>636.70000000000005</v>
          </cell>
          <cell r="H325">
            <v>9998</v>
          </cell>
          <cell r="I325">
            <v>636.70000000000005</v>
          </cell>
          <cell r="J325">
            <v>9999</v>
          </cell>
          <cell r="K325">
            <v>636.70000000000005</v>
          </cell>
        </row>
        <row r="326">
          <cell r="A326" t="str">
            <v>1012P</v>
          </cell>
          <cell r="B326" t="str">
            <v>DEWIT PLANOGRAM</v>
          </cell>
          <cell r="C326">
            <v>2263</v>
          </cell>
          <cell r="D326">
            <v>1</v>
          </cell>
          <cell r="E326">
            <v>1084</v>
          </cell>
          <cell r="F326">
            <v>9997</v>
          </cell>
          <cell r="G326">
            <v>2263</v>
          </cell>
          <cell r="H326">
            <v>9998</v>
          </cell>
          <cell r="I326">
            <v>2263</v>
          </cell>
          <cell r="J326">
            <v>9999</v>
          </cell>
          <cell r="K326">
            <v>2263</v>
          </cell>
        </row>
        <row r="327">
          <cell r="A327" t="str">
            <v>1014CT</v>
          </cell>
          <cell r="B327" t="str">
            <v>DEWIT SMALL TOOL DISPLAY</v>
          </cell>
          <cell r="C327">
            <v>689</v>
          </cell>
          <cell r="D327">
            <v>1</v>
          </cell>
          <cell r="E327">
            <v>410</v>
          </cell>
          <cell r="F327">
            <v>9997</v>
          </cell>
          <cell r="G327">
            <v>689</v>
          </cell>
          <cell r="H327">
            <v>9998</v>
          </cell>
          <cell r="I327">
            <v>689</v>
          </cell>
          <cell r="J327">
            <v>9999</v>
          </cell>
          <cell r="K327">
            <v>689</v>
          </cell>
        </row>
        <row r="328">
          <cell r="A328" t="str">
            <v>1017P</v>
          </cell>
          <cell r="B328" t="str">
            <v>DEWIT LONG TOOLS PLAN-A-GRAM</v>
          </cell>
          <cell r="C328">
            <v>882</v>
          </cell>
          <cell r="D328">
            <v>1</v>
          </cell>
          <cell r="E328">
            <v>441</v>
          </cell>
          <cell r="F328">
            <v>9997</v>
          </cell>
          <cell r="G328">
            <v>882</v>
          </cell>
          <cell r="H328">
            <v>9998</v>
          </cell>
          <cell r="I328">
            <v>882</v>
          </cell>
          <cell r="J328">
            <v>9999</v>
          </cell>
          <cell r="K328">
            <v>882</v>
          </cell>
        </row>
        <row r="329">
          <cell r="A329" t="str">
            <v>1019P</v>
          </cell>
          <cell r="B329" t="str">
            <v>SPORK PLAN-A-GRAM</v>
          </cell>
          <cell r="C329">
            <v>908</v>
          </cell>
          <cell r="D329">
            <v>1</v>
          </cell>
          <cell r="E329">
            <v>454</v>
          </cell>
          <cell r="F329">
            <v>9997</v>
          </cell>
          <cell r="G329">
            <v>908</v>
          </cell>
          <cell r="H329">
            <v>9998</v>
          </cell>
          <cell r="I329">
            <v>908</v>
          </cell>
          <cell r="J329">
            <v>9999</v>
          </cell>
          <cell r="K329">
            <v>908</v>
          </cell>
        </row>
        <row r="330">
          <cell r="A330" t="str">
            <v>1044BS</v>
          </cell>
          <cell r="B330" t="str">
            <v>EUROCLOG BEST SELLER DISPLAY</v>
          </cell>
          <cell r="C330">
            <v>649.04</v>
          </cell>
          <cell r="D330">
            <v>1</v>
          </cell>
          <cell r="E330">
            <v>294.52</v>
          </cell>
          <cell r="F330">
            <v>9997</v>
          </cell>
          <cell r="G330">
            <v>649.04</v>
          </cell>
          <cell r="H330">
            <v>9998</v>
          </cell>
          <cell r="I330">
            <v>649.04</v>
          </cell>
          <cell r="J330">
            <v>9999</v>
          </cell>
          <cell r="K330">
            <v>649.04</v>
          </cell>
        </row>
        <row r="331">
          <cell r="A331" t="str">
            <v>15-1014</v>
          </cell>
          <cell r="B331" t="str">
            <v>* GARDEN SHEAR HOLSTER       CS3</v>
          </cell>
          <cell r="C331">
            <v>9</v>
          </cell>
          <cell r="D331">
            <v>1</v>
          </cell>
          <cell r="E331">
            <v>5.4</v>
          </cell>
          <cell r="F331">
            <v>3</v>
          </cell>
          <cell r="G331">
            <v>4.5</v>
          </cell>
          <cell r="H331">
            <v>9998</v>
          </cell>
          <cell r="I331">
            <v>4.5</v>
          </cell>
          <cell r="J331">
            <v>9999</v>
          </cell>
          <cell r="K331">
            <v>4.5</v>
          </cell>
        </row>
        <row r="332">
          <cell r="A332" t="str">
            <v>15-1034</v>
          </cell>
          <cell r="B332" t="str">
            <v>* TOPIARY SHEARS             CS3</v>
          </cell>
          <cell r="C332">
            <v>33.22</v>
          </cell>
          <cell r="D332">
            <v>1</v>
          </cell>
          <cell r="E332">
            <v>16.61</v>
          </cell>
          <cell r="F332">
            <v>9997</v>
          </cell>
          <cell r="G332">
            <v>33.22</v>
          </cell>
          <cell r="H332">
            <v>9998</v>
          </cell>
          <cell r="I332">
            <v>33.22</v>
          </cell>
          <cell r="J332">
            <v>9999</v>
          </cell>
          <cell r="K332">
            <v>33.22</v>
          </cell>
        </row>
        <row r="333">
          <cell r="A333" t="str">
            <v>15-1064</v>
          </cell>
          <cell r="B333" t="str">
            <v>* TRIMMING SHEAR HOLSTER     CS3</v>
          </cell>
          <cell r="C333">
            <v>10</v>
          </cell>
          <cell r="D333">
            <v>1</v>
          </cell>
          <cell r="E333">
            <v>6</v>
          </cell>
          <cell r="F333">
            <v>3</v>
          </cell>
          <cell r="G333">
            <v>5</v>
          </cell>
          <cell r="H333">
            <v>9998</v>
          </cell>
          <cell r="I333">
            <v>5</v>
          </cell>
          <cell r="J333">
            <v>9999</v>
          </cell>
          <cell r="K333">
            <v>5</v>
          </cell>
        </row>
        <row r="334">
          <cell r="A334" t="str">
            <v>17-0090D</v>
          </cell>
          <cell r="B334" t="str">
            <v>NITRILE TOUGH GLOVE DISPLAY</v>
          </cell>
          <cell r="C334">
            <v>379.2</v>
          </cell>
          <cell r="D334">
            <v>1</v>
          </cell>
          <cell r="E334">
            <v>189.6</v>
          </cell>
          <cell r="F334">
            <v>9997</v>
          </cell>
          <cell r="G334">
            <v>379.2</v>
          </cell>
          <cell r="H334">
            <v>9998</v>
          </cell>
          <cell r="I334">
            <v>379.2</v>
          </cell>
          <cell r="J334">
            <v>9999</v>
          </cell>
          <cell r="K334">
            <v>379.2</v>
          </cell>
        </row>
        <row r="335">
          <cell r="A335" t="str">
            <v>17-0090L</v>
          </cell>
          <cell r="B335" t="str">
            <v>NITRILE TOUGH GLOVE LARGE</v>
          </cell>
          <cell r="C335">
            <v>7.9</v>
          </cell>
          <cell r="D335">
            <v>1</v>
          </cell>
          <cell r="E335">
            <v>4.74</v>
          </cell>
          <cell r="F335">
            <v>12</v>
          </cell>
          <cell r="G335">
            <v>3.95</v>
          </cell>
          <cell r="H335">
            <v>9998</v>
          </cell>
          <cell r="I335">
            <v>3.95</v>
          </cell>
          <cell r="J335">
            <v>9999</v>
          </cell>
          <cell r="K335">
            <v>3.95</v>
          </cell>
        </row>
        <row r="336">
          <cell r="A336" t="str">
            <v>17-0090M</v>
          </cell>
          <cell r="B336" t="str">
            <v>NITRILE TOUGH GLOVE MED</v>
          </cell>
          <cell r="C336">
            <v>7.9</v>
          </cell>
          <cell r="D336">
            <v>1</v>
          </cell>
          <cell r="E336">
            <v>4.74</v>
          </cell>
          <cell r="F336">
            <v>12</v>
          </cell>
          <cell r="G336">
            <v>3.95</v>
          </cell>
          <cell r="H336">
            <v>9998</v>
          </cell>
          <cell r="I336">
            <v>3.95</v>
          </cell>
          <cell r="J336">
            <v>9999</v>
          </cell>
          <cell r="K336">
            <v>3.95</v>
          </cell>
        </row>
        <row r="337">
          <cell r="A337" t="str">
            <v>17-0090S</v>
          </cell>
          <cell r="B337" t="str">
            <v>NITRILE TOUGH GLOVE SMALL</v>
          </cell>
          <cell r="C337">
            <v>7.9</v>
          </cell>
          <cell r="D337">
            <v>1</v>
          </cell>
          <cell r="E337">
            <v>4.74</v>
          </cell>
          <cell r="F337">
            <v>12</v>
          </cell>
          <cell r="G337">
            <v>3.95</v>
          </cell>
          <cell r="H337">
            <v>9998</v>
          </cell>
          <cell r="I337">
            <v>3.95</v>
          </cell>
          <cell r="J337">
            <v>9999</v>
          </cell>
          <cell r="K337">
            <v>3.95</v>
          </cell>
        </row>
        <row r="338">
          <cell r="A338" t="str">
            <v>17-0090XL</v>
          </cell>
          <cell r="B338" t="str">
            <v>NITRILE TOUGH GLOVE XL</v>
          </cell>
          <cell r="C338">
            <v>7.9</v>
          </cell>
          <cell r="D338">
            <v>1</v>
          </cell>
          <cell r="E338">
            <v>4.74</v>
          </cell>
          <cell r="F338">
            <v>12</v>
          </cell>
          <cell r="G338">
            <v>3.95</v>
          </cell>
          <cell r="H338">
            <v>9998</v>
          </cell>
          <cell r="I338">
            <v>3.95</v>
          </cell>
          <cell r="J338">
            <v>9999</v>
          </cell>
          <cell r="K338">
            <v>3.95</v>
          </cell>
        </row>
        <row r="339">
          <cell r="A339" t="str">
            <v>17-0108L</v>
          </cell>
          <cell r="B339" t="str">
            <v>ATLAS FIT GLOVE LARGE</v>
          </cell>
          <cell r="C339">
            <v>5.9</v>
          </cell>
          <cell r="D339">
            <v>1</v>
          </cell>
          <cell r="E339">
            <v>3.54</v>
          </cell>
          <cell r="F339">
            <v>12</v>
          </cell>
          <cell r="G339">
            <v>2.95</v>
          </cell>
          <cell r="H339">
            <v>9998</v>
          </cell>
          <cell r="I339">
            <v>2.95</v>
          </cell>
          <cell r="J339">
            <v>9999</v>
          </cell>
          <cell r="K339">
            <v>2.95</v>
          </cell>
        </row>
        <row r="340">
          <cell r="A340" t="str">
            <v>17-0108M</v>
          </cell>
          <cell r="B340" t="str">
            <v>ATLAS FIT GLOVE MED</v>
          </cell>
          <cell r="C340">
            <v>5.9</v>
          </cell>
          <cell r="D340">
            <v>1</v>
          </cell>
          <cell r="E340">
            <v>3.54</v>
          </cell>
          <cell r="F340">
            <v>12</v>
          </cell>
          <cell r="G340">
            <v>2.95</v>
          </cell>
          <cell r="H340">
            <v>9998</v>
          </cell>
          <cell r="I340">
            <v>2.95</v>
          </cell>
          <cell r="J340">
            <v>9999</v>
          </cell>
          <cell r="K340">
            <v>2.95</v>
          </cell>
        </row>
        <row r="341">
          <cell r="A341" t="str">
            <v>17-0108S</v>
          </cell>
          <cell r="B341" t="str">
            <v>ATLAS FIT GLOVE SMALL</v>
          </cell>
          <cell r="C341">
            <v>5.9</v>
          </cell>
          <cell r="D341">
            <v>1</v>
          </cell>
          <cell r="E341">
            <v>3.54</v>
          </cell>
          <cell r="F341">
            <v>12</v>
          </cell>
          <cell r="G341">
            <v>2.95</v>
          </cell>
          <cell r="H341">
            <v>9998</v>
          </cell>
          <cell r="I341">
            <v>2.95</v>
          </cell>
          <cell r="J341">
            <v>9999</v>
          </cell>
          <cell r="K341">
            <v>2.95</v>
          </cell>
        </row>
        <row r="342">
          <cell r="A342" t="str">
            <v>17-0108XL</v>
          </cell>
          <cell r="B342" t="str">
            <v>ATLAS FIT GLOVE XL</v>
          </cell>
          <cell r="C342">
            <v>5.9</v>
          </cell>
          <cell r="D342">
            <v>1</v>
          </cell>
          <cell r="E342">
            <v>3.54</v>
          </cell>
          <cell r="F342">
            <v>12</v>
          </cell>
          <cell r="G342">
            <v>2.95</v>
          </cell>
          <cell r="H342">
            <v>9998</v>
          </cell>
          <cell r="I342">
            <v>2.95</v>
          </cell>
          <cell r="J342">
            <v>9999</v>
          </cell>
          <cell r="K342">
            <v>2.95</v>
          </cell>
        </row>
        <row r="343">
          <cell r="A343" t="str">
            <v>17-0124M</v>
          </cell>
          <cell r="B343" t="str">
            <v>* THERMAL FIT GLOVE MED</v>
          </cell>
          <cell r="C343">
            <v>7.5</v>
          </cell>
          <cell r="D343">
            <v>1</v>
          </cell>
          <cell r="E343">
            <v>4.5</v>
          </cell>
          <cell r="F343">
            <v>12</v>
          </cell>
          <cell r="G343">
            <v>3.75</v>
          </cell>
          <cell r="H343">
            <v>9998</v>
          </cell>
          <cell r="I343">
            <v>3.75</v>
          </cell>
          <cell r="J343">
            <v>9999</v>
          </cell>
          <cell r="K343">
            <v>3.75</v>
          </cell>
        </row>
        <row r="344">
          <cell r="A344" t="str">
            <v>17-0124S</v>
          </cell>
          <cell r="B344" t="str">
            <v>* THERMAL FIT GLOVE SMALL</v>
          </cell>
          <cell r="C344">
            <v>7.5</v>
          </cell>
          <cell r="D344">
            <v>1</v>
          </cell>
          <cell r="E344">
            <v>4.5</v>
          </cell>
          <cell r="F344">
            <v>12</v>
          </cell>
          <cell r="G344">
            <v>3.75</v>
          </cell>
          <cell r="H344">
            <v>9998</v>
          </cell>
          <cell r="I344">
            <v>3.75</v>
          </cell>
          <cell r="J344">
            <v>9999</v>
          </cell>
          <cell r="K344">
            <v>3.75</v>
          </cell>
        </row>
        <row r="345">
          <cell r="A345" t="str">
            <v>17-0124XL</v>
          </cell>
          <cell r="B345" t="str">
            <v>* THERMAL FIT GLOVE XL</v>
          </cell>
          <cell r="C345">
            <v>7.5</v>
          </cell>
          <cell r="D345">
            <v>1</v>
          </cell>
          <cell r="E345">
            <v>4.5</v>
          </cell>
          <cell r="F345">
            <v>12</v>
          </cell>
          <cell r="G345">
            <v>3.75</v>
          </cell>
          <cell r="H345">
            <v>9998</v>
          </cell>
          <cell r="I345">
            <v>3.75</v>
          </cell>
          <cell r="J345">
            <v>9999</v>
          </cell>
          <cell r="K345">
            <v>3.75</v>
          </cell>
        </row>
        <row r="346">
          <cell r="A346" t="str">
            <v>17-0260D</v>
          </cell>
          <cell r="B346" t="str">
            <v>COOL TOUCH GLOVE DISPLAY</v>
          </cell>
          <cell r="C346">
            <v>360</v>
          </cell>
          <cell r="D346">
            <v>1</v>
          </cell>
          <cell r="E346">
            <v>180</v>
          </cell>
          <cell r="F346">
            <v>9997</v>
          </cell>
          <cell r="G346">
            <v>360</v>
          </cell>
          <cell r="H346">
            <v>9998</v>
          </cell>
          <cell r="I346">
            <v>360</v>
          </cell>
          <cell r="J346">
            <v>9999</v>
          </cell>
          <cell r="K346">
            <v>360</v>
          </cell>
        </row>
        <row r="347">
          <cell r="A347" t="str">
            <v>17-0260L</v>
          </cell>
          <cell r="B347" t="str">
            <v>COOL TOUCH GLOVE LARGE</v>
          </cell>
          <cell r="C347">
            <v>7.5</v>
          </cell>
          <cell r="D347">
            <v>1</v>
          </cell>
          <cell r="E347">
            <v>4.5</v>
          </cell>
          <cell r="F347">
            <v>12</v>
          </cell>
          <cell r="G347">
            <v>3.75</v>
          </cell>
          <cell r="H347">
            <v>9998</v>
          </cell>
          <cell r="I347">
            <v>3.75</v>
          </cell>
          <cell r="J347">
            <v>9999</v>
          </cell>
          <cell r="K347">
            <v>3.75</v>
          </cell>
        </row>
        <row r="348">
          <cell r="A348" t="str">
            <v>17-0260M</v>
          </cell>
          <cell r="B348" t="str">
            <v>COOL TOUCH GLOVE MED</v>
          </cell>
          <cell r="C348">
            <v>7.5</v>
          </cell>
          <cell r="D348">
            <v>1</v>
          </cell>
          <cell r="E348">
            <v>4.5</v>
          </cell>
          <cell r="F348">
            <v>12</v>
          </cell>
          <cell r="G348">
            <v>3.75</v>
          </cell>
          <cell r="H348">
            <v>9998</v>
          </cell>
          <cell r="I348">
            <v>3.75</v>
          </cell>
          <cell r="J348">
            <v>9999</v>
          </cell>
          <cell r="K348">
            <v>3.75</v>
          </cell>
        </row>
        <row r="349">
          <cell r="A349" t="str">
            <v>17-0260S</v>
          </cell>
          <cell r="B349" t="str">
            <v>COOL TOUCH GLOVE SMALL</v>
          </cell>
          <cell r="C349">
            <v>7.5</v>
          </cell>
          <cell r="D349">
            <v>1</v>
          </cell>
          <cell r="E349">
            <v>4.5</v>
          </cell>
          <cell r="F349">
            <v>12</v>
          </cell>
          <cell r="G349">
            <v>3.75</v>
          </cell>
          <cell r="H349">
            <v>9998</v>
          </cell>
          <cell r="I349">
            <v>3.75</v>
          </cell>
          <cell r="J349">
            <v>9999</v>
          </cell>
          <cell r="K349">
            <v>3.75</v>
          </cell>
        </row>
        <row r="350">
          <cell r="A350" t="str">
            <v>17-0310</v>
          </cell>
          <cell r="B350" t="str">
            <v>KID TUFF GLOVE</v>
          </cell>
          <cell r="C350">
            <v>5.9</v>
          </cell>
          <cell r="D350">
            <v>1</v>
          </cell>
          <cell r="E350">
            <v>3.54</v>
          </cell>
          <cell r="F350">
            <v>12</v>
          </cell>
          <cell r="G350">
            <v>2.95</v>
          </cell>
          <cell r="H350">
            <v>9998</v>
          </cell>
          <cell r="I350">
            <v>2.95</v>
          </cell>
          <cell r="J350">
            <v>9999</v>
          </cell>
          <cell r="K350">
            <v>2.95</v>
          </cell>
        </row>
        <row r="351">
          <cell r="A351" t="str">
            <v>17-0320</v>
          </cell>
          <cell r="B351" t="str">
            <v>KID TUFF GLOVE-PURPLE</v>
          </cell>
          <cell r="C351">
            <v>6.95</v>
          </cell>
          <cell r="D351">
            <v>1</v>
          </cell>
          <cell r="E351">
            <v>4.17</v>
          </cell>
          <cell r="F351">
            <v>12</v>
          </cell>
          <cell r="G351">
            <v>3.48</v>
          </cell>
          <cell r="H351">
            <v>9998</v>
          </cell>
          <cell r="I351">
            <v>3.48</v>
          </cell>
          <cell r="J351">
            <v>9999</v>
          </cell>
          <cell r="K351">
            <v>3.48</v>
          </cell>
        </row>
        <row r="352">
          <cell r="A352" t="str">
            <v>17-0320D</v>
          </cell>
          <cell r="B352" t="str">
            <v>ATLAS KIDS GLOVE DISPLAY</v>
          </cell>
          <cell r="C352">
            <v>308.64</v>
          </cell>
          <cell r="D352">
            <v>1</v>
          </cell>
          <cell r="E352">
            <v>154.32</v>
          </cell>
          <cell r="F352">
            <v>9997</v>
          </cell>
          <cell r="G352">
            <v>308.64</v>
          </cell>
          <cell r="H352">
            <v>9998</v>
          </cell>
          <cell r="I352">
            <v>308.64</v>
          </cell>
          <cell r="J352">
            <v>9999</v>
          </cell>
          <cell r="K352">
            <v>308.64</v>
          </cell>
        </row>
        <row r="353">
          <cell r="A353" t="str">
            <v>17-0370D</v>
          </cell>
          <cell r="B353" t="str">
            <v>NITRILE TOUCH GLOVE DISPLAY</v>
          </cell>
          <cell r="C353">
            <v>379.2</v>
          </cell>
          <cell r="D353">
            <v>1</v>
          </cell>
          <cell r="E353">
            <v>189.6</v>
          </cell>
          <cell r="F353">
            <v>9997</v>
          </cell>
          <cell r="G353">
            <v>379.2</v>
          </cell>
          <cell r="H353">
            <v>9998</v>
          </cell>
          <cell r="I353">
            <v>379.2</v>
          </cell>
          <cell r="J353">
            <v>9999</v>
          </cell>
          <cell r="K353">
            <v>379.2</v>
          </cell>
        </row>
        <row r="354">
          <cell r="A354" t="str">
            <v>17-0370L</v>
          </cell>
          <cell r="B354" t="str">
            <v>NITRILE TOUCH GLOVES LARGE</v>
          </cell>
          <cell r="C354">
            <v>7.9</v>
          </cell>
          <cell r="D354">
            <v>12</v>
          </cell>
          <cell r="E354">
            <v>3.95</v>
          </cell>
          <cell r="F354">
            <v>9997</v>
          </cell>
          <cell r="G354">
            <v>7.9</v>
          </cell>
          <cell r="H354">
            <v>9998</v>
          </cell>
          <cell r="I354">
            <v>7.9</v>
          </cell>
          <cell r="J354">
            <v>9999</v>
          </cell>
          <cell r="K354">
            <v>7.9</v>
          </cell>
        </row>
        <row r="355">
          <cell r="A355" t="str">
            <v>17-0370M</v>
          </cell>
          <cell r="B355" t="str">
            <v>NITRILE TOUCH GLOVES MED</v>
          </cell>
          <cell r="C355">
            <v>7.9</v>
          </cell>
          <cell r="D355">
            <v>12</v>
          </cell>
          <cell r="E355">
            <v>3.95</v>
          </cell>
          <cell r="F355">
            <v>9997</v>
          </cell>
          <cell r="G355">
            <v>7.9</v>
          </cell>
          <cell r="H355">
            <v>9998</v>
          </cell>
          <cell r="I355">
            <v>7.9</v>
          </cell>
          <cell r="J355">
            <v>9999</v>
          </cell>
          <cell r="K355">
            <v>7.9</v>
          </cell>
        </row>
        <row r="356">
          <cell r="A356" t="str">
            <v>17-0370S</v>
          </cell>
          <cell r="B356" t="str">
            <v>NITRILE TOUCH GLOVES SMALL</v>
          </cell>
          <cell r="C356">
            <v>7.9</v>
          </cell>
          <cell r="D356">
            <v>12</v>
          </cell>
          <cell r="E356">
            <v>3.95</v>
          </cell>
          <cell r="F356">
            <v>9997</v>
          </cell>
          <cell r="G356">
            <v>7.9</v>
          </cell>
          <cell r="H356">
            <v>9998</v>
          </cell>
          <cell r="I356">
            <v>7.9</v>
          </cell>
          <cell r="J356">
            <v>9999</v>
          </cell>
          <cell r="K356">
            <v>7.9</v>
          </cell>
        </row>
        <row r="357">
          <cell r="A357" t="str">
            <v>17-0772L</v>
          </cell>
          <cell r="B357" t="str">
            <v>ATLAS WATER GARDENER LARGE</v>
          </cell>
          <cell r="C357">
            <v>24.9</v>
          </cell>
          <cell r="D357">
            <v>1</v>
          </cell>
          <cell r="E357">
            <v>14.94</v>
          </cell>
          <cell r="F357">
            <v>12</v>
          </cell>
          <cell r="G357">
            <v>12.45</v>
          </cell>
          <cell r="H357">
            <v>9998</v>
          </cell>
          <cell r="I357">
            <v>12.45</v>
          </cell>
          <cell r="J357">
            <v>9999</v>
          </cell>
          <cell r="K357">
            <v>12.45</v>
          </cell>
        </row>
        <row r="358">
          <cell r="A358" t="str">
            <v>17-0772M</v>
          </cell>
          <cell r="B358" t="str">
            <v>ATLAS WATER GARDENER MED</v>
          </cell>
          <cell r="C358">
            <v>24.9</v>
          </cell>
          <cell r="D358">
            <v>1</v>
          </cell>
          <cell r="E358">
            <v>14.94</v>
          </cell>
          <cell r="F358">
            <v>12</v>
          </cell>
          <cell r="G358">
            <v>12.45</v>
          </cell>
          <cell r="H358">
            <v>9998</v>
          </cell>
          <cell r="I358">
            <v>12.45</v>
          </cell>
          <cell r="J358">
            <v>9999</v>
          </cell>
          <cell r="K358">
            <v>12.45</v>
          </cell>
        </row>
        <row r="359">
          <cell r="A359" t="str">
            <v>17-0772XL</v>
          </cell>
          <cell r="B359" t="str">
            <v>ATLAS WATER GARDENER XL</v>
          </cell>
          <cell r="C359">
            <v>24.9</v>
          </cell>
          <cell r="D359">
            <v>1</v>
          </cell>
          <cell r="E359">
            <v>14.94</v>
          </cell>
          <cell r="F359">
            <v>12</v>
          </cell>
          <cell r="G359">
            <v>12.45</v>
          </cell>
          <cell r="H359">
            <v>9998</v>
          </cell>
          <cell r="I359">
            <v>12.45</v>
          </cell>
          <cell r="J359">
            <v>9999</v>
          </cell>
          <cell r="K359">
            <v>12.45</v>
          </cell>
        </row>
        <row r="360">
          <cell r="A360" t="str">
            <v>17-5003-10</v>
          </cell>
          <cell r="B360" t="str">
            <v>* HEAVY WORK GLOVES-SZS 7-11 CS5</v>
          </cell>
          <cell r="C360">
            <v>8.61</v>
          </cell>
          <cell r="D360">
            <v>1</v>
          </cell>
          <cell r="E360">
            <v>4.3099999999999996</v>
          </cell>
          <cell r="F360">
            <v>5</v>
          </cell>
          <cell r="G360">
            <v>4.3099999999999996</v>
          </cell>
          <cell r="H360">
            <v>9998</v>
          </cell>
          <cell r="I360">
            <v>4.3099999999999996</v>
          </cell>
          <cell r="J360">
            <v>9999</v>
          </cell>
          <cell r="K360">
            <v>4.3099999999999996</v>
          </cell>
        </row>
        <row r="361">
          <cell r="A361" t="str">
            <v>17-5003-11</v>
          </cell>
          <cell r="B361" t="str">
            <v>* HEAVY WORK GLOVES-SZS 7-11 CS5</v>
          </cell>
          <cell r="C361">
            <v>8.61</v>
          </cell>
          <cell r="D361">
            <v>1</v>
          </cell>
          <cell r="E361">
            <v>4.3099999999999996</v>
          </cell>
          <cell r="F361">
            <v>5</v>
          </cell>
          <cell r="G361">
            <v>4.3099999999999996</v>
          </cell>
          <cell r="H361">
            <v>9998</v>
          </cell>
          <cell r="I361">
            <v>4.3099999999999996</v>
          </cell>
          <cell r="J361">
            <v>9999</v>
          </cell>
          <cell r="K361">
            <v>4.3099999999999996</v>
          </cell>
        </row>
        <row r="362">
          <cell r="A362" t="str">
            <v>17-5003-7</v>
          </cell>
          <cell r="B362" t="str">
            <v>* HEAVY WORK GLOVES-SZS 7-11 CS5</v>
          </cell>
          <cell r="C362">
            <v>8.61</v>
          </cell>
          <cell r="D362">
            <v>1</v>
          </cell>
          <cell r="E362">
            <v>4.3099999999999996</v>
          </cell>
          <cell r="F362">
            <v>5</v>
          </cell>
          <cell r="G362">
            <v>4.3099999999999996</v>
          </cell>
          <cell r="H362">
            <v>9998</v>
          </cell>
          <cell r="I362">
            <v>4.3099999999999996</v>
          </cell>
          <cell r="J362">
            <v>9999</v>
          </cell>
          <cell r="K362">
            <v>4.3099999999999996</v>
          </cell>
        </row>
        <row r="363">
          <cell r="A363" t="str">
            <v>17-5003-8</v>
          </cell>
          <cell r="B363" t="str">
            <v>* HEAVY WORK GLOVES-SZS 7-11 CS5</v>
          </cell>
          <cell r="C363">
            <v>8.61</v>
          </cell>
          <cell r="D363">
            <v>1</v>
          </cell>
          <cell r="E363">
            <v>4.3099999999999996</v>
          </cell>
          <cell r="F363">
            <v>5</v>
          </cell>
          <cell r="G363">
            <v>4.3099999999999996</v>
          </cell>
          <cell r="H363">
            <v>9998</v>
          </cell>
          <cell r="I363">
            <v>4.3099999999999996</v>
          </cell>
          <cell r="J363">
            <v>9999</v>
          </cell>
          <cell r="K363">
            <v>4.3099999999999996</v>
          </cell>
        </row>
        <row r="364">
          <cell r="A364" t="str">
            <v>17-5003-9</v>
          </cell>
          <cell r="B364" t="str">
            <v>* HEAVY WORK GLOVES-SZS 7-11 CS5</v>
          </cell>
          <cell r="C364">
            <v>8.61</v>
          </cell>
          <cell r="D364">
            <v>1</v>
          </cell>
          <cell r="E364">
            <v>4.3099999999999996</v>
          </cell>
          <cell r="F364">
            <v>5</v>
          </cell>
          <cell r="G364">
            <v>4.3099999999999996</v>
          </cell>
          <cell r="H364">
            <v>9998</v>
          </cell>
          <cell r="I364">
            <v>4.3099999999999996</v>
          </cell>
          <cell r="J364">
            <v>9999</v>
          </cell>
          <cell r="K364">
            <v>4.3099999999999996</v>
          </cell>
        </row>
        <row r="365">
          <cell r="A365" t="str">
            <v>17-5053-8</v>
          </cell>
          <cell r="B365" t="str">
            <v>GOATSKIN GAUNTLET GLOVE    CS5</v>
          </cell>
          <cell r="C365">
            <v>18.87</v>
          </cell>
          <cell r="D365">
            <v>1</v>
          </cell>
          <cell r="E365">
            <v>9.44</v>
          </cell>
          <cell r="F365">
            <v>5</v>
          </cell>
          <cell r="G365">
            <v>9.44</v>
          </cell>
          <cell r="H365">
            <v>9998</v>
          </cell>
          <cell r="I365">
            <v>9.44</v>
          </cell>
          <cell r="J365">
            <v>9999</v>
          </cell>
          <cell r="K365">
            <v>9.44</v>
          </cell>
        </row>
        <row r="366">
          <cell r="A366" t="str">
            <v>17-5053-9</v>
          </cell>
          <cell r="B366" t="str">
            <v>* GOATSKIN GAUNTLET GLOVE    CS5</v>
          </cell>
          <cell r="C366">
            <v>18.87</v>
          </cell>
          <cell r="D366">
            <v>1</v>
          </cell>
          <cell r="E366">
            <v>9.44</v>
          </cell>
          <cell r="F366">
            <v>5</v>
          </cell>
          <cell r="G366">
            <v>9.44</v>
          </cell>
          <cell r="H366">
            <v>9998</v>
          </cell>
          <cell r="I366">
            <v>9.44</v>
          </cell>
          <cell r="J366">
            <v>9999</v>
          </cell>
          <cell r="K366">
            <v>9.44</v>
          </cell>
        </row>
        <row r="367">
          <cell r="A367" t="str">
            <v>17-5403R10</v>
          </cell>
          <cell r="B367" t="str">
            <v>* ROSTAING GLOVE             CS5</v>
          </cell>
          <cell r="C367">
            <v>15.09</v>
          </cell>
          <cell r="D367">
            <v>1</v>
          </cell>
          <cell r="E367">
            <v>7.55</v>
          </cell>
          <cell r="F367">
            <v>5</v>
          </cell>
          <cell r="G367">
            <v>7.55</v>
          </cell>
          <cell r="H367">
            <v>9998</v>
          </cell>
          <cell r="I367">
            <v>7.55</v>
          </cell>
          <cell r="J367">
            <v>9999</v>
          </cell>
          <cell r="K367">
            <v>7.55</v>
          </cell>
        </row>
        <row r="368">
          <cell r="A368" t="str">
            <v>17-5403Y10</v>
          </cell>
          <cell r="B368" t="str">
            <v>ROSTAING GLOVE             CS5</v>
          </cell>
          <cell r="C368">
            <v>15.09</v>
          </cell>
          <cell r="D368">
            <v>1</v>
          </cell>
          <cell r="E368">
            <v>7.55</v>
          </cell>
          <cell r="F368">
            <v>5</v>
          </cell>
          <cell r="G368">
            <v>7.55</v>
          </cell>
          <cell r="H368">
            <v>9998</v>
          </cell>
          <cell r="I368">
            <v>7.55</v>
          </cell>
          <cell r="J368">
            <v>9999</v>
          </cell>
          <cell r="K368">
            <v>7.55</v>
          </cell>
        </row>
        <row r="369">
          <cell r="A369" t="str">
            <v>17-5903-10</v>
          </cell>
          <cell r="B369" t="str">
            <v>HANDLING GLOVE             CS5</v>
          </cell>
          <cell r="C369">
            <v>12.95</v>
          </cell>
          <cell r="D369">
            <v>1</v>
          </cell>
          <cell r="E369">
            <v>3.23</v>
          </cell>
          <cell r="F369">
            <v>9997</v>
          </cell>
          <cell r="G369">
            <v>12.95</v>
          </cell>
          <cell r="H369">
            <v>9998</v>
          </cell>
          <cell r="I369">
            <v>12.95</v>
          </cell>
          <cell r="J369">
            <v>9999</v>
          </cell>
          <cell r="K369">
            <v>12.95</v>
          </cell>
        </row>
        <row r="370">
          <cell r="A370" t="str">
            <v>17-5903-9</v>
          </cell>
          <cell r="B370" t="str">
            <v>* HANDLING GLOVE             CS5</v>
          </cell>
          <cell r="C370">
            <v>12.95</v>
          </cell>
          <cell r="D370">
            <v>1</v>
          </cell>
          <cell r="E370">
            <v>3.23</v>
          </cell>
          <cell r="F370">
            <v>9997</v>
          </cell>
          <cell r="G370">
            <v>12.95</v>
          </cell>
          <cell r="H370">
            <v>9998</v>
          </cell>
          <cell r="I370">
            <v>12.95</v>
          </cell>
          <cell r="J370">
            <v>9999</v>
          </cell>
          <cell r="K370">
            <v>12.95</v>
          </cell>
        </row>
        <row r="371">
          <cell r="A371" t="str">
            <v>17-GG310L</v>
          </cell>
          <cell r="B371" t="str">
            <v>ATLAS GARDEN GRIP GLOVE</v>
          </cell>
          <cell r="C371">
            <v>7.9</v>
          </cell>
          <cell r="D371">
            <v>1</v>
          </cell>
          <cell r="E371">
            <v>4.74</v>
          </cell>
          <cell r="F371">
            <v>12</v>
          </cell>
          <cell r="G371">
            <v>3.95</v>
          </cell>
          <cell r="H371">
            <v>9998</v>
          </cell>
          <cell r="I371">
            <v>3.95</v>
          </cell>
          <cell r="J371">
            <v>9999</v>
          </cell>
          <cell r="K371">
            <v>3.95</v>
          </cell>
        </row>
        <row r="372">
          <cell r="A372" t="str">
            <v>17-GG310M</v>
          </cell>
          <cell r="B372" t="str">
            <v>ATLAS GARDEN GRIP GLOVE</v>
          </cell>
          <cell r="C372">
            <v>7.9</v>
          </cell>
          <cell r="D372">
            <v>1</v>
          </cell>
          <cell r="E372">
            <v>4.74</v>
          </cell>
          <cell r="F372">
            <v>12</v>
          </cell>
          <cell r="G372">
            <v>3.95</v>
          </cell>
          <cell r="H372">
            <v>9998</v>
          </cell>
          <cell r="I372">
            <v>3.95</v>
          </cell>
          <cell r="J372">
            <v>9999</v>
          </cell>
          <cell r="K372">
            <v>3.95</v>
          </cell>
        </row>
        <row r="373">
          <cell r="A373" t="str">
            <v>17-GG310S</v>
          </cell>
          <cell r="B373" t="str">
            <v>ATLAS GARDEN GRIP GLOVE</v>
          </cell>
          <cell r="C373">
            <v>7.9</v>
          </cell>
          <cell r="D373">
            <v>1</v>
          </cell>
          <cell r="E373">
            <v>4.74</v>
          </cell>
          <cell r="F373">
            <v>12</v>
          </cell>
          <cell r="G373">
            <v>3.95</v>
          </cell>
          <cell r="H373">
            <v>9998</v>
          </cell>
          <cell r="I373">
            <v>3.95</v>
          </cell>
          <cell r="J373">
            <v>9999</v>
          </cell>
          <cell r="K373">
            <v>3.95</v>
          </cell>
        </row>
        <row r="374">
          <cell r="A374" t="str">
            <v>18-1054</v>
          </cell>
          <cell r="B374" t="str">
            <v>* TILL-N-HOE</v>
          </cell>
          <cell r="C374">
            <v>18.57</v>
          </cell>
          <cell r="D374">
            <v>1</v>
          </cell>
          <cell r="E374">
            <v>7.77</v>
          </cell>
          <cell r="F374">
            <v>3</v>
          </cell>
          <cell r="G374">
            <v>7.77</v>
          </cell>
          <cell r="H374">
            <v>9998</v>
          </cell>
          <cell r="I374">
            <v>7.77</v>
          </cell>
          <cell r="J374">
            <v>9999</v>
          </cell>
          <cell r="K374">
            <v>7.77</v>
          </cell>
        </row>
        <row r="375">
          <cell r="A375" t="str">
            <v>18-2074</v>
          </cell>
          <cell r="B375" t="str">
            <v>* SIT-N-WORK FLOWER BED HOE</v>
          </cell>
          <cell r="C375">
            <v>19</v>
          </cell>
          <cell r="D375">
            <v>1</v>
          </cell>
          <cell r="E375">
            <v>11.4</v>
          </cell>
          <cell r="F375">
            <v>5</v>
          </cell>
          <cell r="G375">
            <v>9.5</v>
          </cell>
          <cell r="H375">
            <v>9998</v>
          </cell>
          <cell r="I375">
            <v>9.5</v>
          </cell>
          <cell r="J375">
            <v>9999</v>
          </cell>
          <cell r="K375">
            <v>9.5</v>
          </cell>
        </row>
        <row r="376">
          <cell r="A376" t="str">
            <v>18-2174</v>
          </cell>
          <cell r="B376" t="str">
            <v>* SIT-N-WORK DAISY GRUBBER</v>
          </cell>
          <cell r="C376">
            <v>13</v>
          </cell>
          <cell r="D376">
            <v>1</v>
          </cell>
          <cell r="E376">
            <v>7.8</v>
          </cell>
          <cell r="F376">
            <v>5</v>
          </cell>
          <cell r="G376">
            <v>6.5</v>
          </cell>
          <cell r="H376">
            <v>9998</v>
          </cell>
          <cell r="I376">
            <v>6.5</v>
          </cell>
          <cell r="J376">
            <v>9999</v>
          </cell>
          <cell r="K376">
            <v>6.5</v>
          </cell>
        </row>
        <row r="377">
          <cell r="A377" t="str">
            <v>18-2274</v>
          </cell>
          <cell r="B377" t="str">
            <v>* SIT-N-WORK SHRUB RAKE</v>
          </cell>
          <cell r="C377">
            <v>30</v>
          </cell>
          <cell r="D377">
            <v>1</v>
          </cell>
          <cell r="E377">
            <v>18</v>
          </cell>
          <cell r="F377">
            <v>5</v>
          </cell>
          <cell r="G377">
            <v>15</v>
          </cell>
          <cell r="H377">
            <v>9998</v>
          </cell>
          <cell r="I377">
            <v>15</v>
          </cell>
          <cell r="J377">
            <v>9999</v>
          </cell>
          <cell r="K377">
            <v>15</v>
          </cell>
        </row>
        <row r="378">
          <cell r="A378" t="str">
            <v>20-9254</v>
          </cell>
          <cell r="B378" t="str">
            <v>* 2 PRONG AERATOR</v>
          </cell>
          <cell r="C378">
            <v>14.42</v>
          </cell>
          <cell r="D378">
            <v>1</v>
          </cell>
          <cell r="E378">
            <v>7.21</v>
          </cell>
          <cell r="F378">
            <v>5</v>
          </cell>
          <cell r="G378">
            <v>7.21</v>
          </cell>
          <cell r="H378">
            <v>9998</v>
          </cell>
          <cell r="I378">
            <v>7.21</v>
          </cell>
          <cell r="J378">
            <v>9999</v>
          </cell>
          <cell r="K378">
            <v>7.21</v>
          </cell>
        </row>
        <row r="379">
          <cell r="A379" t="str">
            <v>20-9274</v>
          </cell>
          <cell r="B379" t="str">
            <v>COMPOST AERATOR</v>
          </cell>
          <cell r="C379">
            <v>11.9</v>
          </cell>
          <cell r="D379">
            <v>1</v>
          </cell>
          <cell r="E379">
            <v>7.14</v>
          </cell>
          <cell r="F379">
            <v>5</v>
          </cell>
          <cell r="G379">
            <v>5.95</v>
          </cell>
          <cell r="H379">
            <v>9998</v>
          </cell>
          <cell r="I379">
            <v>5.95</v>
          </cell>
          <cell r="J379">
            <v>9999</v>
          </cell>
          <cell r="K379">
            <v>5.95</v>
          </cell>
        </row>
        <row r="380">
          <cell r="A380" t="str">
            <v>20-9354</v>
          </cell>
          <cell r="B380" t="str">
            <v>* LONG HANDLE BULB PLANTER</v>
          </cell>
          <cell r="C380">
            <v>40</v>
          </cell>
          <cell r="D380">
            <v>1</v>
          </cell>
          <cell r="E380">
            <v>24</v>
          </cell>
          <cell r="F380">
            <v>5</v>
          </cell>
          <cell r="G380">
            <v>20</v>
          </cell>
          <cell r="H380">
            <v>9998</v>
          </cell>
          <cell r="I380">
            <v>20</v>
          </cell>
          <cell r="J380">
            <v>9999</v>
          </cell>
          <cell r="K380">
            <v>20</v>
          </cell>
        </row>
        <row r="381">
          <cell r="A381" t="str">
            <v>22-1774</v>
          </cell>
          <cell r="B381" t="str">
            <v>* ASPARAGUS KNIFE</v>
          </cell>
          <cell r="C381">
            <v>29</v>
          </cell>
          <cell r="D381">
            <v>1</v>
          </cell>
          <cell r="E381">
            <v>17.399999999999999</v>
          </cell>
          <cell r="F381">
            <v>5</v>
          </cell>
          <cell r="G381">
            <v>14.5</v>
          </cell>
          <cell r="H381">
            <v>9998</v>
          </cell>
          <cell r="I381">
            <v>14.5</v>
          </cell>
          <cell r="J381">
            <v>9999</v>
          </cell>
          <cell r="K381">
            <v>14.5</v>
          </cell>
        </row>
        <row r="382">
          <cell r="A382" t="str">
            <v>22-1854</v>
          </cell>
          <cell r="B382" t="str">
            <v>* SHORT HANDLE BULB PLANTER</v>
          </cell>
          <cell r="C382">
            <v>22</v>
          </cell>
          <cell r="D382">
            <v>1</v>
          </cell>
          <cell r="E382">
            <v>13.2</v>
          </cell>
          <cell r="F382">
            <v>5</v>
          </cell>
          <cell r="G382">
            <v>11</v>
          </cell>
          <cell r="H382">
            <v>9998</v>
          </cell>
          <cell r="I382">
            <v>11</v>
          </cell>
          <cell r="J382">
            <v>9999</v>
          </cell>
          <cell r="K382">
            <v>11</v>
          </cell>
        </row>
        <row r="383">
          <cell r="A383" t="str">
            <v>22-247</v>
          </cell>
          <cell r="B383" t="str">
            <v>HANDLE FOR L1188</v>
          </cell>
          <cell r="C383">
            <v>10</v>
          </cell>
          <cell r="D383">
            <v>1</v>
          </cell>
          <cell r="E383">
            <v>6</v>
          </cell>
          <cell r="F383">
            <v>9997</v>
          </cell>
          <cell r="G383">
            <v>10</v>
          </cell>
          <cell r="H383">
            <v>9998</v>
          </cell>
          <cell r="I383">
            <v>10</v>
          </cell>
          <cell r="J383">
            <v>9999</v>
          </cell>
          <cell r="K383">
            <v>10</v>
          </cell>
        </row>
        <row r="384">
          <cell r="A384" t="str">
            <v>23-2078</v>
          </cell>
          <cell r="B384" t="str">
            <v>* SS EXT REACH CLAW</v>
          </cell>
          <cell r="C384">
            <v>10.95</v>
          </cell>
          <cell r="D384">
            <v>1</v>
          </cell>
          <cell r="E384">
            <v>3.95</v>
          </cell>
          <cell r="F384">
            <v>9997</v>
          </cell>
          <cell r="G384">
            <v>10.95</v>
          </cell>
          <cell r="H384">
            <v>9998</v>
          </cell>
          <cell r="I384">
            <v>10.95</v>
          </cell>
          <cell r="J384">
            <v>9999</v>
          </cell>
          <cell r="K384">
            <v>10.95</v>
          </cell>
        </row>
        <row r="385">
          <cell r="A385" t="str">
            <v>23-2158</v>
          </cell>
          <cell r="B385" t="str">
            <v>* SS HOE KNIFE</v>
          </cell>
          <cell r="C385">
            <v>7.95</v>
          </cell>
          <cell r="D385">
            <v>1</v>
          </cell>
          <cell r="E385">
            <v>2.95</v>
          </cell>
          <cell r="F385">
            <v>9997</v>
          </cell>
          <cell r="G385">
            <v>7.95</v>
          </cell>
          <cell r="H385">
            <v>9998</v>
          </cell>
          <cell r="I385">
            <v>7.95</v>
          </cell>
          <cell r="J385">
            <v>9999</v>
          </cell>
          <cell r="K385">
            <v>7.95</v>
          </cell>
        </row>
        <row r="386">
          <cell r="A386" t="str">
            <v>25-0410</v>
          </cell>
          <cell r="B386" t="str">
            <v>* EUROGARDEN HALF MOON HOE   CS5</v>
          </cell>
          <cell r="C386">
            <v>25.31</v>
          </cell>
          <cell r="D386">
            <v>1</v>
          </cell>
          <cell r="E386">
            <v>14.06</v>
          </cell>
          <cell r="F386">
            <v>5</v>
          </cell>
          <cell r="G386">
            <v>12.66</v>
          </cell>
          <cell r="H386">
            <v>9998</v>
          </cell>
          <cell r="I386">
            <v>12.66</v>
          </cell>
          <cell r="J386">
            <v>9999</v>
          </cell>
          <cell r="K386">
            <v>12.66</v>
          </cell>
        </row>
        <row r="387">
          <cell r="A387" t="str">
            <v>25-0420</v>
          </cell>
          <cell r="B387" t="str">
            <v>* EUROGARDEN DIAMOND HOE     CS5</v>
          </cell>
          <cell r="C387">
            <v>25.31</v>
          </cell>
          <cell r="D387">
            <v>1</v>
          </cell>
          <cell r="E387">
            <v>14.06</v>
          </cell>
          <cell r="F387">
            <v>5</v>
          </cell>
          <cell r="G387">
            <v>12.66</v>
          </cell>
          <cell r="H387">
            <v>9998</v>
          </cell>
          <cell r="I387">
            <v>12.66</v>
          </cell>
          <cell r="J387">
            <v>9999</v>
          </cell>
          <cell r="K387">
            <v>12.66</v>
          </cell>
        </row>
        <row r="388">
          <cell r="A388" t="str">
            <v>25-0611</v>
          </cell>
          <cell r="B388" t="str">
            <v>* EUROGARDEN HAND HOE LEFT</v>
          </cell>
          <cell r="C388">
            <v>13.16</v>
          </cell>
          <cell r="D388">
            <v>1</v>
          </cell>
          <cell r="E388">
            <v>4.5</v>
          </cell>
          <cell r="F388">
            <v>5</v>
          </cell>
          <cell r="G388">
            <v>4.5</v>
          </cell>
          <cell r="H388">
            <v>9998</v>
          </cell>
          <cell r="I388">
            <v>4.5</v>
          </cell>
          <cell r="J388">
            <v>9999</v>
          </cell>
          <cell r="K388">
            <v>4.5</v>
          </cell>
        </row>
        <row r="389">
          <cell r="A389" t="str">
            <v>25-0615</v>
          </cell>
          <cell r="B389" t="str">
            <v>* EUROGDN SHT HANDL CHOP HOE</v>
          </cell>
          <cell r="C389">
            <v>13.16</v>
          </cell>
          <cell r="D389">
            <v>1</v>
          </cell>
          <cell r="E389">
            <v>7.31</v>
          </cell>
          <cell r="F389">
            <v>5</v>
          </cell>
          <cell r="G389">
            <v>4.5</v>
          </cell>
          <cell r="H389">
            <v>9998</v>
          </cell>
          <cell r="I389">
            <v>4.5</v>
          </cell>
          <cell r="J389">
            <v>9999</v>
          </cell>
          <cell r="K389">
            <v>4.5</v>
          </cell>
        </row>
        <row r="390">
          <cell r="A390" t="str">
            <v>25-0710</v>
          </cell>
          <cell r="B390" t="str">
            <v>* EUROGARDEN LEAF RAKE       CS5</v>
          </cell>
          <cell r="C390">
            <v>25.65</v>
          </cell>
          <cell r="D390">
            <v>1</v>
          </cell>
          <cell r="E390">
            <v>14.25</v>
          </cell>
          <cell r="F390">
            <v>5</v>
          </cell>
          <cell r="G390">
            <v>12.83</v>
          </cell>
          <cell r="H390">
            <v>9998</v>
          </cell>
          <cell r="I390">
            <v>12.83</v>
          </cell>
          <cell r="J390">
            <v>9999</v>
          </cell>
          <cell r="K390">
            <v>12.83</v>
          </cell>
        </row>
        <row r="391">
          <cell r="A391" t="str">
            <v>25-0903</v>
          </cell>
          <cell r="B391" t="str">
            <v>* EUROGARDEN 5-TINE CULTIVAT</v>
          </cell>
          <cell r="C391">
            <v>10.67</v>
          </cell>
          <cell r="D391">
            <v>1</v>
          </cell>
          <cell r="E391">
            <v>5.93</v>
          </cell>
          <cell r="F391">
            <v>5</v>
          </cell>
          <cell r="G391">
            <v>4</v>
          </cell>
          <cell r="H391">
            <v>9998</v>
          </cell>
          <cell r="I391">
            <v>4</v>
          </cell>
          <cell r="J391">
            <v>9999</v>
          </cell>
          <cell r="K391">
            <v>4</v>
          </cell>
        </row>
        <row r="392">
          <cell r="A392" t="str">
            <v>25-0908</v>
          </cell>
          <cell r="B392" t="str">
            <v>* EUROGARDEN DIBBER</v>
          </cell>
          <cell r="C392">
            <v>6</v>
          </cell>
          <cell r="D392">
            <v>1</v>
          </cell>
          <cell r="E392">
            <v>3.6</v>
          </cell>
          <cell r="F392">
            <v>5</v>
          </cell>
          <cell r="G392">
            <v>3</v>
          </cell>
          <cell r="H392">
            <v>9998</v>
          </cell>
          <cell r="I392">
            <v>3</v>
          </cell>
          <cell r="J392">
            <v>9999</v>
          </cell>
          <cell r="K392">
            <v>3</v>
          </cell>
        </row>
        <row r="393">
          <cell r="A393" t="str">
            <v>25-6478</v>
          </cell>
          <cell r="B393" t="str">
            <v>* EUROGARDEN BORDER SPADE</v>
          </cell>
          <cell r="C393">
            <v>36.409999999999997</v>
          </cell>
          <cell r="D393">
            <v>1</v>
          </cell>
          <cell r="E393">
            <v>12</v>
          </cell>
          <cell r="F393">
            <v>5</v>
          </cell>
          <cell r="G393">
            <v>12</v>
          </cell>
          <cell r="H393">
            <v>9998</v>
          </cell>
          <cell r="I393">
            <v>12</v>
          </cell>
          <cell r="J393">
            <v>9999</v>
          </cell>
          <cell r="K393">
            <v>12</v>
          </cell>
        </row>
        <row r="394">
          <cell r="A394" t="str">
            <v>25-7378</v>
          </cell>
          <cell r="B394" t="str">
            <v>* EUROGARDEN DIGGING FORK</v>
          </cell>
          <cell r="C394">
            <v>36.409999999999997</v>
          </cell>
          <cell r="D394">
            <v>1</v>
          </cell>
          <cell r="E394">
            <v>12</v>
          </cell>
          <cell r="F394">
            <v>5</v>
          </cell>
          <cell r="G394">
            <v>12</v>
          </cell>
          <cell r="H394">
            <v>9998</v>
          </cell>
          <cell r="I394">
            <v>12</v>
          </cell>
          <cell r="J394">
            <v>9999</v>
          </cell>
          <cell r="K394">
            <v>12</v>
          </cell>
        </row>
        <row r="395">
          <cell r="A395" t="str">
            <v>31-015</v>
          </cell>
          <cell r="B395" t="str">
            <v>* SS GARDEN TAGS 10 PER PACK</v>
          </cell>
          <cell r="C395">
            <v>11.4</v>
          </cell>
          <cell r="D395">
            <v>1</v>
          </cell>
          <cell r="E395">
            <v>5.13</v>
          </cell>
          <cell r="F395">
            <v>5</v>
          </cell>
          <cell r="G395">
            <v>5.13</v>
          </cell>
          <cell r="H395">
            <v>9998</v>
          </cell>
          <cell r="I395">
            <v>5.13</v>
          </cell>
          <cell r="J395">
            <v>9999</v>
          </cell>
          <cell r="K395">
            <v>5.13</v>
          </cell>
        </row>
        <row r="396">
          <cell r="A396" t="str">
            <v>31-016</v>
          </cell>
          <cell r="B396" t="str">
            <v>* LG SS PLANT MARKER 10/PK</v>
          </cell>
          <cell r="C396">
            <v>15.5</v>
          </cell>
          <cell r="D396">
            <v>1</v>
          </cell>
          <cell r="E396">
            <v>6.97</v>
          </cell>
          <cell r="F396">
            <v>5</v>
          </cell>
          <cell r="G396">
            <v>6.97</v>
          </cell>
          <cell r="H396">
            <v>9998</v>
          </cell>
          <cell r="I396">
            <v>6.97</v>
          </cell>
          <cell r="J396">
            <v>9999</v>
          </cell>
          <cell r="K396">
            <v>6.97</v>
          </cell>
        </row>
        <row r="397">
          <cell r="A397" t="str">
            <v>31-017</v>
          </cell>
          <cell r="B397" t="str">
            <v>* MED SS PLANT MARKER PK10</v>
          </cell>
          <cell r="C397">
            <v>13.9</v>
          </cell>
          <cell r="D397">
            <v>1</v>
          </cell>
          <cell r="E397">
            <v>6.25</v>
          </cell>
          <cell r="F397">
            <v>5</v>
          </cell>
          <cell r="G397">
            <v>6.25</v>
          </cell>
          <cell r="H397">
            <v>9998</v>
          </cell>
          <cell r="I397">
            <v>6.25</v>
          </cell>
          <cell r="J397">
            <v>9999</v>
          </cell>
          <cell r="K397">
            <v>6.25</v>
          </cell>
        </row>
        <row r="398">
          <cell r="A398" t="str">
            <v>31-018</v>
          </cell>
          <cell r="B398" t="str">
            <v>* SM SS PLANT MARKER PK10</v>
          </cell>
          <cell r="C398">
            <v>11.4</v>
          </cell>
          <cell r="D398">
            <v>1</v>
          </cell>
          <cell r="E398">
            <v>5.13</v>
          </cell>
          <cell r="F398">
            <v>5</v>
          </cell>
          <cell r="G398">
            <v>5.13</v>
          </cell>
          <cell r="H398">
            <v>9998</v>
          </cell>
          <cell r="I398">
            <v>5.13</v>
          </cell>
          <cell r="J398">
            <v>9999</v>
          </cell>
          <cell r="K398">
            <v>5.13</v>
          </cell>
        </row>
        <row r="399">
          <cell r="A399" t="str">
            <v>31-0600</v>
          </cell>
          <cell r="B399" t="str">
            <v>600 GRAM AXE</v>
          </cell>
          <cell r="C399">
            <v>75</v>
          </cell>
          <cell r="D399">
            <v>1</v>
          </cell>
          <cell r="E399">
            <v>45</v>
          </cell>
          <cell r="F399">
            <v>3</v>
          </cell>
          <cell r="G399">
            <v>37.5</v>
          </cell>
          <cell r="H399">
            <v>9998</v>
          </cell>
          <cell r="I399">
            <v>37.5</v>
          </cell>
          <cell r="J399">
            <v>9999</v>
          </cell>
          <cell r="K399">
            <v>37.5</v>
          </cell>
        </row>
        <row r="400">
          <cell r="A400" t="str">
            <v>31-0601</v>
          </cell>
          <cell r="B400" t="str">
            <v>1000 GRAM AXE</v>
          </cell>
          <cell r="C400">
            <v>80</v>
          </cell>
          <cell r="D400">
            <v>1</v>
          </cell>
          <cell r="E400">
            <v>48</v>
          </cell>
          <cell r="F400">
            <v>3</v>
          </cell>
          <cell r="G400">
            <v>40</v>
          </cell>
          <cell r="H400">
            <v>9998</v>
          </cell>
          <cell r="I400">
            <v>40</v>
          </cell>
          <cell r="J400">
            <v>9999</v>
          </cell>
          <cell r="K400">
            <v>40</v>
          </cell>
        </row>
        <row r="401">
          <cell r="A401" t="str">
            <v>31-0602</v>
          </cell>
          <cell r="B401" t="str">
            <v>1200 GRAM AXE</v>
          </cell>
          <cell r="C401">
            <v>90</v>
          </cell>
          <cell r="D401">
            <v>1</v>
          </cell>
          <cell r="E401">
            <v>54</v>
          </cell>
          <cell r="F401">
            <v>3</v>
          </cell>
          <cell r="G401">
            <v>45</v>
          </cell>
          <cell r="H401">
            <v>9998</v>
          </cell>
          <cell r="I401">
            <v>45</v>
          </cell>
          <cell r="J401">
            <v>9999</v>
          </cell>
          <cell r="K401">
            <v>45</v>
          </cell>
        </row>
        <row r="402">
          <cell r="A402" t="str">
            <v>31-0603</v>
          </cell>
          <cell r="B402" t="str">
            <v>1800 GRAM AXE</v>
          </cell>
          <cell r="C402">
            <v>150</v>
          </cell>
          <cell r="D402">
            <v>1</v>
          </cell>
          <cell r="E402">
            <v>90</v>
          </cell>
          <cell r="F402">
            <v>3</v>
          </cell>
          <cell r="G402">
            <v>75</v>
          </cell>
          <cell r="H402">
            <v>9998</v>
          </cell>
          <cell r="I402">
            <v>75</v>
          </cell>
          <cell r="J402">
            <v>9999</v>
          </cell>
          <cell r="K402">
            <v>75</v>
          </cell>
        </row>
        <row r="403">
          <cell r="A403" t="str">
            <v>31-0604</v>
          </cell>
          <cell r="B403" t="str">
            <v>SUPER SPLITTING AXE</v>
          </cell>
          <cell r="C403">
            <v>120</v>
          </cell>
          <cell r="D403">
            <v>1</v>
          </cell>
          <cell r="E403">
            <v>72</v>
          </cell>
          <cell r="F403">
            <v>3</v>
          </cell>
          <cell r="G403">
            <v>60</v>
          </cell>
          <cell r="H403">
            <v>9998</v>
          </cell>
          <cell r="I403">
            <v>60</v>
          </cell>
          <cell r="J403">
            <v>9999</v>
          </cell>
          <cell r="K403">
            <v>60</v>
          </cell>
        </row>
        <row r="404">
          <cell r="A404" t="str">
            <v>31-0605</v>
          </cell>
          <cell r="B404" t="str">
            <v>DOUBLE SPLITTING AXE</v>
          </cell>
          <cell r="C404">
            <v>120</v>
          </cell>
          <cell r="D404">
            <v>1</v>
          </cell>
          <cell r="E404">
            <v>72</v>
          </cell>
          <cell r="F404">
            <v>3</v>
          </cell>
          <cell r="G404">
            <v>60</v>
          </cell>
          <cell r="H404">
            <v>9998</v>
          </cell>
          <cell r="I404">
            <v>60</v>
          </cell>
          <cell r="J404">
            <v>9999</v>
          </cell>
          <cell r="K404">
            <v>60</v>
          </cell>
        </row>
        <row r="405">
          <cell r="A405" t="str">
            <v>31-0606</v>
          </cell>
          <cell r="B405" t="str">
            <v>GARDENERS AXE</v>
          </cell>
          <cell r="C405">
            <v>79</v>
          </cell>
          <cell r="D405">
            <v>1</v>
          </cell>
          <cell r="E405">
            <v>47.4</v>
          </cell>
          <cell r="F405">
            <v>3</v>
          </cell>
          <cell r="G405">
            <v>39.5</v>
          </cell>
          <cell r="H405">
            <v>9998</v>
          </cell>
          <cell r="I405">
            <v>39.5</v>
          </cell>
          <cell r="J405">
            <v>9999</v>
          </cell>
          <cell r="K405">
            <v>39.5</v>
          </cell>
        </row>
        <row r="406">
          <cell r="A406" t="str">
            <v>31-0805</v>
          </cell>
          <cell r="B406" t="str">
            <v>LG CORKSCREW WDR SHORT HND</v>
          </cell>
          <cell r="C406">
            <v>36</v>
          </cell>
          <cell r="D406">
            <v>1</v>
          </cell>
          <cell r="E406">
            <v>21.6</v>
          </cell>
          <cell r="F406">
            <v>3</v>
          </cell>
          <cell r="G406">
            <v>18</v>
          </cell>
          <cell r="H406">
            <v>9998</v>
          </cell>
          <cell r="I406">
            <v>18</v>
          </cell>
          <cell r="J406">
            <v>9999</v>
          </cell>
          <cell r="K406">
            <v>18</v>
          </cell>
        </row>
        <row r="407">
          <cell r="A407" t="str">
            <v>31-0806</v>
          </cell>
          <cell r="B407" t="str">
            <v>LG CORKSCREW WDR LONG HND</v>
          </cell>
          <cell r="C407">
            <v>42</v>
          </cell>
          <cell r="D407">
            <v>1</v>
          </cell>
          <cell r="E407">
            <v>25.2</v>
          </cell>
          <cell r="F407">
            <v>3</v>
          </cell>
          <cell r="G407">
            <v>21</v>
          </cell>
          <cell r="H407">
            <v>9998</v>
          </cell>
          <cell r="I407">
            <v>21</v>
          </cell>
          <cell r="J407">
            <v>9999</v>
          </cell>
          <cell r="K407">
            <v>21</v>
          </cell>
        </row>
        <row r="408">
          <cell r="A408" t="str">
            <v>31-0810</v>
          </cell>
          <cell r="B408" t="str">
            <v>MEDI SPORK T HANDLE</v>
          </cell>
          <cell r="C408">
            <v>68</v>
          </cell>
          <cell r="D408">
            <v>1</v>
          </cell>
          <cell r="E408">
            <v>40.799999999999997</v>
          </cell>
          <cell r="F408">
            <v>2</v>
          </cell>
          <cell r="G408">
            <v>34</v>
          </cell>
          <cell r="H408">
            <v>9998</v>
          </cell>
          <cell r="I408">
            <v>34</v>
          </cell>
          <cell r="J408">
            <v>9999</v>
          </cell>
          <cell r="K408">
            <v>34</v>
          </cell>
        </row>
        <row r="409">
          <cell r="A409" t="str">
            <v>31-0811</v>
          </cell>
          <cell r="B409" t="str">
            <v>PULL SPORK</v>
          </cell>
          <cell r="C409">
            <v>68</v>
          </cell>
          <cell r="D409">
            <v>1</v>
          </cell>
          <cell r="E409">
            <v>40.799999999999997</v>
          </cell>
          <cell r="F409">
            <v>2</v>
          </cell>
          <cell r="G409">
            <v>34</v>
          </cell>
          <cell r="H409">
            <v>9998</v>
          </cell>
          <cell r="I409">
            <v>34</v>
          </cell>
          <cell r="J409">
            <v>9999</v>
          </cell>
          <cell r="K409">
            <v>34</v>
          </cell>
        </row>
        <row r="410">
          <cell r="A410" t="str">
            <v>31-0813</v>
          </cell>
          <cell r="B410" t="str">
            <v>SPRAKE</v>
          </cell>
          <cell r="C410">
            <v>125</v>
          </cell>
          <cell r="D410">
            <v>1</v>
          </cell>
          <cell r="E410">
            <v>75</v>
          </cell>
          <cell r="F410">
            <v>2</v>
          </cell>
          <cell r="G410">
            <v>62.5</v>
          </cell>
          <cell r="H410">
            <v>9998</v>
          </cell>
          <cell r="I410">
            <v>62.5</v>
          </cell>
          <cell r="J410">
            <v>9999</v>
          </cell>
          <cell r="K410">
            <v>62.5</v>
          </cell>
        </row>
        <row r="411">
          <cell r="A411" t="str">
            <v>31-0814</v>
          </cell>
          <cell r="B411" t="str">
            <v>SPORK PROFESSIONAL</v>
          </cell>
          <cell r="C411">
            <v>125</v>
          </cell>
          <cell r="D411">
            <v>1</v>
          </cell>
          <cell r="E411">
            <v>75</v>
          </cell>
          <cell r="F411">
            <v>2</v>
          </cell>
          <cell r="G411">
            <v>62.5</v>
          </cell>
          <cell r="H411">
            <v>9998</v>
          </cell>
          <cell r="I411">
            <v>62.5</v>
          </cell>
          <cell r="J411">
            <v>9999</v>
          </cell>
          <cell r="K411">
            <v>62.5</v>
          </cell>
        </row>
        <row r="412">
          <cell r="A412" t="str">
            <v>31-0815</v>
          </cell>
          <cell r="B412" t="str">
            <v>PERENNIAL SPORK</v>
          </cell>
          <cell r="C412">
            <v>68</v>
          </cell>
          <cell r="D412">
            <v>1</v>
          </cell>
          <cell r="E412">
            <v>40.799999999999997</v>
          </cell>
          <cell r="F412">
            <v>2</v>
          </cell>
          <cell r="G412">
            <v>34</v>
          </cell>
          <cell r="H412">
            <v>9998</v>
          </cell>
          <cell r="I412">
            <v>34</v>
          </cell>
          <cell r="J412">
            <v>9999</v>
          </cell>
          <cell r="K412">
            <v>34</v>
          </cell>
        </row>
        <row r="413">
          <cell r="A413" t="str">
            <v>31-0900</v>
          </cell>
          <cell r="B413" t="str">
            <v>DUTCH TROWEL</v>
          </cell>
          <cell r="C413">
            <v>19</v>
          </cell>
          <cell r="D413">
            <v>1</v>
          </cell>
          <cell r="E413">
            <v>11.4</v>
          </cell>
          <cell r="F413">
            <v>3</v>
          </cell>
          <cell r="G413">
            <v>9.5</v>
          </cell>
          <cell r="H413">
            <v>9998</v>
          </cell>
          <cell r="I413">
            <v>9.5</v>
          </cell>
          <cell r="J413">
            <v>9999</v>
          </cell>
          <cell r="K413">
            <v>9.5</v>
          </cell>
        </row>
        <row r="414">
          <cell r="A414" t="str">
            <v>31-0901</v>
          </cell>
          <cell r="B414" t="str">
            <v>TRANSPLANT TROWEL</v>
          </cell>
          <cell r="C414">
            <v>19</v>
          </cell>
          <cell r="D414">
            <v>1</v>
          </cell>
          <cell r="E414">
            <v>11.4</v>
          </cell>
          <cell r="F414">
            <v>3</v>
          </cell>
          <cell r="G414">
            <v>9.5</v>
          </cell>
          <cell r="H414">
            <v>9998</v>
          </cell>
          <cell r="I414">
            <v>9.5</v>
          </cell>
          <cell r="J414">
            <v>9999</v>
          </cell>
          <cell r="K414">
            <v>9.5</v>
          </cell>
        </row>
        <row r="415">
          <cell r="A415" t="str">
            <v>31-0902</v>
          </cell>
          <cell r="B415" t="str">
            <v>3 PRONG FORK</v>
          </cell>
          <cell r="C415">
            <v>25</v>
          </cell>
          <cell r="D415">
            <v>1</v>
          </cell>
          <cell r="E415">
            <v>15</v>
          </cell>
          <cell r="F415">
            <v>3</v>
          </cell>
          <cell r="G415">
            <v>12.5</v>
          </cell>
          <cell r="H415">
            <v>9998</v>
          </cell>
          <cell r="I415">
            <v>12.5</v>
          </cell>
          <cell r="J415">
            <v>9999</v>
          </cell>
          <cell r="K415">
            <v>12.5</v>
          </cell>
        </row>
        <row r="416">
          <cell r="A416" t="str">
            <v>31-0903</v>
          </cell>
          <cell r="B416" t="str">
            <v>5 TINE CULTIVATOR</v>
          </cell>
          <cell r="C416">
            <v>25</v>
          </cell>
          <cell r="D416">
            <v>1</v>
          </cell>
          <cell r="E416">
            <v>15</v>
          </cell>
          <cell r="F416">
            <v>3</v>
          </cell>
          <cell r="G416">
            <v>12.5</v>
          </cell>
          <cell r="H416">
            <v>9998</v>
          </cell>
          <cell r="I416">
            <v>12.5</v>
          </cell>
          <cell r="J416">
            <v>9999</v>
          </cell>
          <cell r="K416">
            <v>12.5</v>
          </cell>
        </row>
        <row r="417">
          <cell r="A417" t="str">
            <v>31-0904</v>
          </cell>
          <cell r="B417" t="str">
            <v>3 TINE CULTIVATOR</v>
          </cell>
          <cell r="C417">
            <v>22</v>
          </cell>
          <cell r="D417">
            <v>1</v>
          </cell>
          <cell r="E417">
            <v>13.2</v>
          </cell>
          <cell r="F417">
            <v>3</v>
          </cell>
          <cell r="G417">
            <v>11</v>
          </cell>
          <cell r="H417">
            <v>9998</v>
          </cell>
          <cell r="I417">
            <v>11</v>
          </cell>
          <cell r="J417">
            <v>9999</v>
          </cell>
          <cell r="K417">
            <v>11</v>
          </cell>
        </row>
        <row r="418">
          <cell r="A418" t="str">
            <v>31-0905</v>
          </cell>
          <cell r="B418" t="str">
            <v>DANDELION WEEDER</v>
          </cell>
          <cell r="C418">
            <v>19</v>
          </cell>
          <cell r="D418">
            <v>1</v>
          </cell>
          <cell r="E418">
            <v>11.4</v>
          </cell>
          <cell r="F418">
            <v>3</v>
          </cell>
          <cell r="G418">
            <v>9.5</v>
          </cell>
          <cell r="H418">
            <v>9998</v>
          </cell>
          <cell r="I418">
            <v>9.5</v>
          </cell>
          <cell r="J418">
            <v>9999</v>
          </cell>
          <cell r="K418">
            <v>9.5</v>
          </cell>
        </row>
        <row r="419">
          <cell r="A419" t="str">
            <v>31-0906</v>
          </cell>
          <cell r="B419" t="str">
            <v>POTTING TROWEL</v>
          </cell>
          <cell r="C419">
            <v>22</v>
          </cell>
          <cell r="D419">
            <v>1</v>
          </cell>
          <cell r="E419">
            <v>13.2</v>
          </cell>
          <cell r="F419">
            <v>3</v>
          </cell>
          <cell r="G419">
            <v>11</v>
          </cell>
          <cell r="H419">
            <v>9998</v>
          </cell>
          <cell r="I419">
            <v>11</v>
          </cell>
          <cell r="J419">
            <v>9999</v>
          </cell>
          <cell r="K419">
            <v>11</v>
          </cell>
        </row>
        <row r="420">
          <cell r="A420" t="str">
            <v>31-0907</v>
          </cell>
          <cell r="B420" t="str">
            <v>GARDEN DISC WEEDER</v>
          </cell>
          <cell r="C420">
            <v>19</v>
          </cell>
          <cell r="D420">
            <v>1</v>
          </cell>
          <cell r="E420">
            <v>11.4</v>
          </cell>
          <cell r="F420">
            <v>3</v>
          </cell>
          <cell r="G420">
            <v>9.5</v>
          </cell>
          <cell r="H420">
            <v>9998</v>
          </cell>
          <cell r="I420">
            <v>9.5</v>
          </cell>
          <cell r="J420">
            <v>9999</v>
          </cell>
          <cell r="K420">
            <v>9.5</v>
          </cell>
        </row>
        <row r="421">
          <cell r="A421" t="str">
            <v>31-0908</v>
          </cell>
          <cell r="B421" t="str">
            <v>DEWIT DIBBER</v>
          </cell>
          <cell r="C421">
            <v>25</v>
          </cell>
          <cell r="D421">
            <v>1</v>
          </cell>
          <cell r="E421">
            <v>15</v>
          </cell>
          <cell r="F421">
            <v>3</v>
          </cell>
          <cell r="G421">
            <v>12.5</v>
          </cell>
          <cell r="H421">
            <v>9998</v>
          </cell>
          <cell r="I421">
            <v>12.5</v>
          </cell>
          <cell r="J421">
            <v>9999</v>
          </cell>
          <cell r="K421">
            <v>12.5</v>
          </cell>
        </row>
        <row r="422">
          <cell r="A422" t="str">
            <v>31-0909</v>
          </cell>
          <cell r="B422" t="str">
            <v>CROCUS PLANTER</v>
          </cell>
          <cell r="C422">
            <v>19</v>
          </cell>
          <cell r="D422">
            <v>1</v>
          </cell>
          <cell r="E422">
            <v>11.4</v>
          </cell>
          <cell r="F422">
            <v>3</v>
          </cell>
          <cell r="G422">
            <v>9.5</v>
          </cell>
          <cell r="H422">
            <v>9998</v>
          </cell>
          <cell r="I422">
            <v>9.5</v>
          </cell>
          <cell r="J422">
            <v>9999</v>
          </cell>
          <cell r="K422">
            <v>9.5</v>
          </cell>
        </row>
        <row r="423">
          <cell r="A423" t="str">
            <v>31-0910</v>
          </cell>
          <cell r="B423" t="str">
            <v>PATIO KNIFE</v>
          </cell>
          <cell r="C423">
            <v>19</v>
          </cell>
          <cell r="D423">
            <v>1</v>
          </cell>
          <cell r="E423">
            <v>11.4</v>
          </cell>
          <cell r="F423">
            <v>3</v>
          </cell>
          <cell r="G423">
            <v>9.5</v>
          </cell>
          <cell r="H423">
            <v>9998</v>
          </cell>
          <cell r="I423">
            <v>9.5</v>
          </cell>
          <cell r="J423">
            <v>9999</v>
          </cell>
          <cell r="K423">
            <v>9.5</v>
          </cell>
        </row>
        <row r="424">
          <cell r="A424" t="str">
            <v>31-0911</v>
          </cell>
          <cell r="B424" t="str">
            <v>* GARDEN DISC WEEDR MED HNDL</v>
          </cell>
          <cell r="C424">
            <v>22</v>
          </cell>
          <cell r="D424">
            <v>1</v>
          </cell>
          <cell r="E424">
            <v>10.56</v>
          </cell>
          <cell r="F424">
            <v>3</v>
          </cell>
          <cell r="G424">
            <v>8.8000000000000007</v>
          </cell>
          <cell r="H424">
            <v>9998</v>
          </cell>
          <cell r="I424">
            <v>8.8000000000000007</v>
          </cell>
          <cell r="J424">
            <v>9999</v>
          </cell>
          <cell r="K424">
            <v>8.8000000000000007</v>
          </cell>
        </row>
        <row r="425">
          <cell r="A425" t="str">
            <v>31-0912</v>
          </cell>
          <cell r="B425" t="str">
            <v>* GARDEN DISC WEEDR LNG HNDL</v>
          </cell>
          <cell r="C425">
            <v>25</v>
          </cell>
          <cell r="D425">
            <v>1</v>
          </cell>
          <cell r="E425">
            <v>12</v>
          </cell>
          <cell r="F425">
            <v>3</v>
          </cell>
          <cell r="G425">
            <v>10</v>
          </cell>
          <cell r="H425">
            <v>9998</v>
          </cell>
          <cell r="I425">
            <v>10</v>
          </cell>
          <cell r="J425">
            <v>9999</v>
          </cell>
          <cell r="K425">
            <v>10</v>
          </cell>
        </row>
        <row r="426">
          <cell r="A426" t="str">
            <v>31-0914</v>
          </cell>
          <cell r="B426" t="str">
            <v>PATIO CLEANER</v>
          </cell>
          <cell r="C426">
            <v>19</v>
          </cell>
          <cell r="D426">
            <v>1</v>
          </cell>
          <cell r="E426">
            <v>11.4</v>
          </cell>
          <cell r="F426">
            <v>3</v>
          </cell>
          <cell r="G426">
            <v>9.5</v>
          </cell>
          <cell r="H426">
            <v>9998</v>
          </cell>
          <cell r="I426">
            <v>9.5</v>
          </cell>
          <cell r="J426">
            <v>9999</v>
          </cell>
          <cell r="K426">
            <v>9.5</v>
          </cell>
        </row>
        <row r="427">
          <cell r="A427" t="str">
            <v>31-0915</v>
          </cell>
          <cell r="B427" t="str">
            <v>CAPE COD WEEDER RIGHT HAND</v>
          </cell>
          <cell r="C427">
            <v>32</v>
          </cell>
          <cell r="D427">
            <v>1</v>
          </cell>
          <cell r="E427">
            <v>19.2</v>
          </cell>
          <cell r="F427">
            <v>3</v>
          </cell>
          <cell r="G427">
            <v>16</v>
          </cell>
          <cell r="H427">
            <v>9998</v>
          </cell>
          <cell r="I427">
            <v>16</v>
          </cell>
          <cell r="J427">
            <v>9999</v>
          </cell>
          <cell r="K427">
            <v>16</v>
          </cell>
        </row>
        <row r="428">
          <cell r="A428" t="str">
            <v>31-0916</v>
          </cell>
          <cell r="B428" t="str">
            <v>CAPE COD WEEDER LEFT HAND</v>
          </cell>
          <cell r="C428">
            <v>32</v>
          </cell>
          <cell r="D428">
            <v>1</v>
          </cell>
          <cell r="E428">
            <v>19.2</v>
          </cell>
          <cell r="F428">
            <v>3</v>
          </cell>
          <cell r="G428">
            <v>16</v>
          </cell>
          <cell r="H428">
            <v>9998</v>
          </cell>
          <cell r="I428">
            <v>16</v>
          </cell>
          <cell r="J428">
            <v>9999</v>
          </cell>
          <cell r="K428">
            <v>16</v>
          </cell>
        </row>
        <row r="429">
          <cell r="A429" t="str">
            <v>31-0917</v>
          </cell>
          <cell r="B429" t="str">
            <v>* SPRING DANDELION WEEDER</v>
          </cell>
          <cell r="C429">
            <v>32</v>
          </cell>
          <cell r="D429">
            <v>1</v>
          </cell>
          <cell r="E429">
            <v>19.2</v>
          </cell>
          <cell r="F429">
            <v>3</v>
          </cell>
          <cell r="G429">
            <v>16</v>
          </cell>
          <cell r="H429">
            <v>9998</v>
          </cell>
          <cell r="I429">
            <v>16</v>
          </cell>
          <cell r="J429">
            <v>9999</v>
          </cell>
          <cell r="K429">
            <v>16</v>
          </cell>
        </row>
        <row r="430">
          <cell r="A430" t="str">
            <v>31-0918</v>
          </cell>
          <cell r="B430" t="str">
            <v>SWAN NECK HAND HOE</v>
          </cell>
          <cell r="C430">
            <v>48</v>
          </cell>
          <cell r="D430">
            <v>1</v>
          </cell>
          <cell r="E430">
            <v>28.8</v>
          </cell>
          <cell r="F430">
            <v>3</v>
          </cell>
          <cell r="G430">
            <v>24</v>
          </cell>
          <cell r="H430">
            <v>9998</v>
          </cell>
          <cell r="I430">
            <v>24</v>
          </cell>
          <cell r="J430">
            <v>9999</v>
          </cell>
          <cell r="K430">
            <v>24</v>
          </cell>
        </row>
        <row r="431">
          <cell r="A431" t="str">
            <v>31-0919</v>
          </cell>
          <cell r="B431" t="str">
            <v>PERENNIAL SPADE</v>
          </cell>
          <cell r="C431">
            <v>38</v>
          </cell>
          <cell r="D431">
            <v>1</v>
          </cell>
          <cell r="E431">
            <v>22.8</v>
          </cell>
          <cell r="F431">
            <v>3</v>
          </cell>
          <cell r="G431">
            <v>19</v>
          </cell>
          <cell r="H431">
            <v>9998</v>
          </cell>
          <cell r="I431">
            <v>19</v>
          </cell>
          <cell r="J431">
            <v>9999</v>
          </cell>
          <cell r="K431">
            <v>19</v>
          </cell>
        </row>
        <row r="432">
          <cell r="A432" t="str">
            <v>31-0920</v>
          </cell>
          <cell r="B432" t="str">
            <v>HEART SHAPED DBL HOE (16")</v>
          </cell>
          <cell r="C432">
            <v>39</v>
          </cell>
          <cell r="D432">
            <v>1</v>
          </cell>
          <cell r="E432">
            <v>23.4</v>
          </cell>
          <cell r="F432">
            <v>3</v>
          </cell>
          <cell r="G432">
            <v>19.5</v>
          </cell>
          <cell r="H432">
            <v>9998</v>
          </cell>
          <cell r="I432">
            <v>19.5</v>
          </cell>
          <cell r="J432">
            <v>9999</v>
          </cell>
          <cell r="K432">
            <v>19.5</v>
          </cell>
        </row>
        <row r="433">
          <cell r="A433" t="str">
            <v>31-0921</v>
          </cell>
          <cell r="B433" t="str">
            <v>2-TINE CULTIVATOR HOE (16")</v>
          </cell>
          <cell r="C433">
            <v>32</v>
          </cell>
          <cell r="D433">
            <v>1</v>
          </cell>
          <cell r="E433">
            <v>19.2</v>
          </cell>
          <cell r="F433">
            <v>3</v>
          </cell>
          <cell r="G433">
            <v>16</v>
          </cell>
          <cell r="H433">
            <v>9998</v>
          </cell>
          <cell r="I433">
            <v>16</v>
          </cell>
          <cell r="J433">
            <v>9999</v>
          </cell>
          <cell r="K433">
            <v>16</v>
          </cell>
        </row>
        <row r="434">
          <cell r="A434" t="str">
            <v>31-0924</v>
          </cell>
          <cell r="B434" t="str">
            <v>WOOD HANDLE BULBPLANTER</v>
          </cell>
          <cell r="C434">
            <v>115</v>
          </cell>
          <cell r="D434">
            <v>1</v>
          </cell>
          <cell r="E434">
            <v>69</v>
          </cell>
          <cell r="F434">
            <v>3</v>
          </cell>
          <cell r="G434">
            <v>57.5</v>
          </cell>
          <cell r="H434">
            <v>9998</v>
          </cell>
          <cell r="I434">
            <v>57.5</v>
          </cell>
          <cell r="J434">
            <v>9999</v>
          </cell>
          <cell r="K434">
            <v>57.5</v>
          </cell>
        </row>
        <row r="435">
          <cell r="A435" t="str">
            <v>31-0925</v>
          </cell>
          <cell r="B435" t="str">
            <v>TRADITIONAL GARDEN KNIFE</v>
          </cell>
          <cell r="C435">
            <v>33</v>
          </cell>
          <cell r="D435">
            <v>1</v>
          </cell>
          <cell r="E435">
            <v>19.8</v>
          </cell>
          <cell r="F435">
            <v>3</v>
          </cell>
          <cell r="G435">
            <v>16.5</v>
          </cell>
          <cell r="H435">
            <v>9998</v>
          </cell>
          <cell r="I435">
            <v>16.5</v>
          </cell>
          <cell r="J435">
            <v>9999</v>
          </cell>
          <cell r="K435">
            <v>16.5</v>
          </cell>
        </row>
        <row r="436">
          <cell r="A436" t="str">
            <v>31-0926</v>
          </cell>
          <cell r="B436" t="str">
            <v>LONG HNDL PERENNIAL SPADE</v>
          </cell>
          <cell r="C436">
            <v>55</v>
          </cell>
          <cell r="D436">
            <v>1</v>
          </cell>
          <cell r="E436">
            <v>33</v>
          </cell>
          <cell r="F436">
            <v>3</v>
          </cell>
          <cell r="G436">
            <v>27.5</v>
          </cell>
          <cell r="H436">
            <v>9998</v>
          </cell>
          <cell r="I436">
            <v>27.5</v>
          </cell>
          <cell r="J436">
            <v>9999</v>
          </cell>
          <cell r="K436">
            <v>27.5</v>
          </cell>
        </row>
        <row r="437">
          <cell r="A437" t="str">
            <v>31-0927</v>
          </cell>
          <cell r="B437" t="str">
            <v>LONG HNDL PERENNIAL FORK</v>
          </cell>
          <cell r="C437">
            <v>50</v>
          </cell>
          <cell r="D437">
            <v>1</v>
          </cell>
          <cell r="E437">
            <v>30</v>
          </cell>
          <cell r="F437">
            <v>3</v>
          </cell>
          <cell r="G437">
            <v>25</v>
          </cell>
          <cell r="H437">
            <v>9998</v>
          </cell>
          <cell r="I437">
            <v>25</v>
          </cell>
          <cell r="J437">
            <v>9999</v>
          </cell>
          <cell r="K437">
            <v>25</v>
          </cell>
        </row>
        <row r="438">
          <cell r="A438" t="str">
            <v>31-0928</v>
          </cell>
          <cell r="B438" t="str">
            <v>STEALTH PUSH/PULL HOE</v>
          </cell>
          <cell r="C438">
            <v>45</v>
          </cell>
          <cell r="D438">
            <v>1</v>
          </cell>
          <cell r="E438">
            <v>27</v>
          </cell>
          <cell r="F438">
            <v>3</v>
          </cell>
          <cell r="G438">
            <v>22.5</v>
          </cell>
          <cell r="H438">
            <v>9998</v>
          </cell>
          <cell r="I438">
            <v>22.5</v>
          </cell>
          <cell r="J438">
            <v>9999</v>
          </cell>
          <cell r="K438">
            <v>22.5</v>
          </cell>
        </row>
        <row r="439">
          <cell r="A439" t="str">
            <v>31-0929</v>
          </cell>
          <cell r="B439" t="str">
            <v>HEARTSHAPED HANDHOE</v>
          </cell>
          <cell r="C439">
            <v>45</v>
          </cell>
          <cell r="D439">
            <v>1</v>
          </cell>
          <cell r="E439">
            <v>27</v>
          </cell>
          <cell r="F439">
            <v>3</v>
          </cell>
          <cell r="G439">
            <v>22.5</v>
          </cell>
          <cell r="H439">
            <v>9998</v>
          </cell>
          <cell r="I439">
            <v>22.5</v>
          </cell>
          <cell r="J439">
            <v>9999</v>
          </cell>
          <cell r="K439">
            <v>22.5</v>
          </cell>
        </row>
        <row r="440">
          <cell r="A440" t="str">
            <v>31-0930</v>
          </cell>
          <cell r="B440" t="str">
            <v>ONION HOE</v>
          </cell>
          <cell r="C440">
            <v>45</v>
          </cell>
          <cell r="D440">
            <v>1</v>
          </cell>
          <cell r="E440">
            <v>27</v>
          </cell>
          <cell r="F440">
            <v>3</v>
          </cell>
          <cell r="G440">
            <v>22.5</v>
          </cell>
          <cell r="H440">
            <v>9998</v>
          </cell>
          <cell r="I440">
            <v>22.5</v>
          </cell>
          <cell r="J440">
            <v>9999</v>
          </cell>
          <cell r="K440">
            <v>22.5</v>
          </cell>
        </row>
        <row r="441">
          <cell r="A441" t="str">
            <v>31-0931</v>
          </cell>
          <cell r="B441" t="str">
            <v>SWISS CHOPPER</v>
          </cell>
          <cell r="C441">
            <v>69</v>
          </cell>
          <cell r="D441">
            <v>1</v>
          </cell>
          <cell r="E441">
            <v>41.4</v>
          </cell>
          <cell r="F441">
            <v>3</v>
          </cell>
          <cell r="G441">
            <v>34.5</v>
          </cell>
          <cell r="H441">
            <v>9998</v>
          </cell>
          <cell r="I441">
            <v>34.5</v>
          </cell>
          <cell r="J441">
            <v>9999</v>
          </cell>
          <cell r="K441">
            <v>34.5</v>
          </cell>
        </row>
        <row r="442">
          <cell r="A442" t="str">
            <v>31-0932</v>
          </cell>
          <cell r="B442" t="str">
            <v>CANTERBURY EYE HOE (16")</v>
          </cell>
          <cell r="C442">
            <v>37</v>
          </cell>
          <cell r="D442">
            <v>1</v>
          </cell>
          <cell r="E442">
            <v>22.2</v>
          </cell>
          <cell r="F442">
            <v>3</v>
          </cell>
          <cell r="G442">
            <v>18.5</v>
          </cell>
          <cell r="H442">
            <v>9998</v>
          </cell>
          <cell r="I442">
            <v>18.5</v>
          </cell>
          <cell r="J442">
            <v>9999</v>
          </cell>
          <cell r="K442">
            <v>18.5</v>
          </cell>
        </row>
        <row r="443">
          <cell r="A443" t="str">
            <v>31-0933</v>
          </cell>
          <cell r="B443" t="str">
            <v>CANTERBURY EYE HOE (51")</v>
          </cell>
          <cell r="C443">
            <v>45</v>
          </cell>
          <cell r="D443">
            <v>1</v>
          </cell>
          <cell r="E443">
            <v>27</v>
          </cell>
          <cell r="F443">
            <v>3</v>
          </cell>
          <cell r="G443">
            <v>22.5</v>
          </cell>
          <cell r="H443">
            <v>9998</v>
          </cell>
          <cell r="I443">
            <v>22.5</v>
          </cell>
          <cell r="J443">
            <v>9999</v>
          </cell>
          <cell r="K443">
            <v>22.5</v>
          </cell>
        </row>
        <row r="444">
          <cell r="A444" t="str">
            <v>31-0934</v>
          </cell>
          <cell r="B444" t="str">
            <v>CHELSEA EYE HOE (16")</v>
          </cell>
          <cell r="C444">
            <v>63</v>
          </cell>
          <cell r="D444">
            <v>1</v>
          </cell>
          <cell r="E444">
            <v>37.799999999999997</v>
          </cell>
          <cell r="F444">
            <v>3</v>
          </cell>
          <cell r="G444">
            <v>31.5</v>
          </cell>
          <cell r="H444">
            <v>9998</v>
          </cell>
          <cell r="I444">
            <v>31.5</v>
          </cell>
          <cell r="J444">
            <v>9999</v>
          </cell>
          <cell r="K444">
            <v>31.5</v>
          </cell>
        </row>
        <row r="445">
          <cell r="A445" t="str">
            <v>31-0935</v>
          </cell>
          <cell r="B445" t="str">
            <v>CHELSEA HOE (51")</v>
          </cell>
          <cell r="C445">
            <v>69</v>
          </cell>
          <cell r="D445">
            <v>1</v>
          </cell>
          <cell r="E445">
            <v>41.4</v>
          </cell>
          <cell r="F445">
            <v>3</v>
          </cell>
          <cell r="G445">
            <v>34.5</v>
          </cell>
          <cell r="H445">
            <v>9998</v>
          </cell>
          <cell r="I445">
            <v>34.5</v>
          </cell>
          <cell r="J445">
            <v>9999</v>
          </cell>
          <cell r="K445">
            <v>34.5</v>
          </cell>
        </row>
        <row r="446">
          <cell r="A446" t="str">
            <v>31-0936</v>
          </cell>
          <cell r="B446" t="str">
            <v>5 TINE EYE RAKE (16")</v>
          </cell>
          <cell r="C446">
            <v>39</v>
          </cell>
          <cell r="D446">
            <v>1</v>
          </cell>
          <cell r="E446">
            <v>23.4</v>
          </cell>
          <cell r="F446">
            <v>3</v>
          </cell>
          <cell r="G446">
            <v>19.5</v>
          </cell>
          <cell r="H446">
            <v>9998</v>
          </cell>
          <cell r="I446">
            <v>19.5</v>
          </cell>
          <cell r="J446">
            <v>9999</v>
          </cell>
          <cell r="K446">
            <v>19.5</v>
          </cell>
        </row>
        <row r="447">
          <cell r="A447" t="str">
            <v>31-0937</v>
          </cell>
          <cell r="B447" t="str">
            <v>5 TINE EYE RAKE (51")</v>
          </cell>
          <cell r="C447">
            <v>47</v>
          </cell>
          <cell r="D447">
            <v>1</v>
          </cell>
          <cell r="E447">
            <v>28.2</v>
          </cell>
          <cell r="F447">
            <v>3</v>
          </cell>
          <cell r="G447">
            <v>23.5</v>
          </cell>
          <cell r="H447">
            <v>9998</v>
          </cell>
          <cell r="I447">
            <v>23.5</v>
          </cell>
          <cell r="J447">
            <v>9999</v>
          </cell>
          <cell r="K447">
            <v>23.5</v>
          </cell>
        </row>
        <row r="448">
          <cell r="A448" t="str">
            <v>31-0938</v>
          </cell>
          <cell r="B448" t="str">
            <v>2 TINE CULTIVATOR HOE (51")</v>
          </cell>
          <cell r="C448">
            <v>39</v>
          </cell>
          <cell r="D448">
            <v>1</v>
          </cell>
          <cell r="E448">
            <v>23.4</v>
          </cell>
          <cell r="F448">
            <v>3</v>
          </cell>
          <cell r="G448">
            <v>19.5</v>
          </cell>
          <cell r="H448">
            <v>9998</v>
          </cell>
          <cell r="I448">
            <v>19.5</v>
          </cell>
          <cell r="J448">
            <v>9999</v>
          </cell>
          <cell r="K448">
            <v>19.5</v>
          </cell>
        </row>
        <row r="449">
          <cell r="A449" t="str">
            <v>31-0939</v>
          </cell>
          <cell r="B449" t="str">
            <v>HEART SHAPED DBL HOE (51")</v>
          </cell>
          <cell r="C449">
            <v>49</v>
          </cell>
          <cell r="D449">
            <v>1</v>
          </cell>
          <cell r="E449">
            <v>29.4</v>
          </cell>
          <cell r="F449">
            <v>3</v>
          </cell>
          <cell r="G449">
            <v>24.5</v>
          </cell>
          <cell r="H449">
            <v>9998</v>
          </cell>
          <cell r="I449">
            <v>24.5</v>
          </cell>
          <cell r="J449">
            <v>9999</v>
          </cell>
          <cell r="K449">
            <v>24.5</v>
          </cell>
        </row>
        <row r="450">
          <cell r="A450" t="str">
            <v>31-10</v>
          </cell>
          <cell r="B450" t="str">
            <v>DIAMOND HOE STRAIGHT HNDL</v>
          </cell>
          <cell r="C450">
            <v>69</v>
          </cell>
          <cell r="D450">
            <v>1</v>
          </cell>
          <cell r="E450">
            <v>41.4</v>
          </cell>
          <cell r="F450">
            <v>3</v>
          </cell>
          <cell r="G450">
            <v>34.5</v>
          </cell>
          <cell r="H450">
            <v>9998</v>
          </cell>
          <cell r="I450">
            <v>34.5</v>
          </cell>
          <cell r="J450">
            <v>9999</v>
          </cell>
          <cell r="K450">
            <v>34.5</v>
          </cell>
        </row>
        <row r="451">
          <cell r="A451" t="str">
            <v>31-1110</v>
          </cell>
          <cell r="B451" t="str">
            <v>DEWIT TRANSPLANTER</v>
          </cell>
          <cell r="C451">
            <v>25</v>
          </cell>
          <cell r="D451">
            <v>1</v>
          </cell>
          <cell r="E451">
            <v>15</v>
          </cell>
          <cell r="F451">
            <v>3</v>
          </cell>
          <cell r="G451">
            <v>12.5</v>
          </cell>
          <cell r="H451">
            <v>9998</v>
          </cell>
          <cell r="I451">
            <v>12.5</v>
          </cell>
          <cell r="J451">
            <v>9999</v>
          </cell>
          <cell r="K451">
            <v>12.5</v>
          </cell>
        </row>
        <row r="452">
          <cell r="A452" t="str">
            <v>31-20</v>
          </cell>
          <cell r="B452" t="str">
            <v>HALF MOON HOE STRAIT HNDL</v>
          </cell>
          <cell r="C452">
            <v>62</v>
          </cell>
          <cell r="D452">
            <v>1</v>
          </cell>
          <cell r="E452">
            <v>37.200000000000003</v>
          </cell>
          <cell r="F452">
            <v>3</v>
          </cell>
          <cell r="G452">
            <v>31</v>
          </cell>
          <cell r="H452">
            <v>9998</v>
          </cell>
          <cell r="I452">
            <v>31</v>
          </cell>
          <cell r="J452">
            <v>9999</v>
          </cell>
          <cell r="K452">
            <v>31</v>
          </cell>
        </row>
        <row r="453">
          <cell r="A453" t="str">
            <v>31-30</v>
          </cell>
          <cell r="B453" t="str">
            <v>HEART SHAPED HOE</v>
          </cell>
          <cell r="C453">
            <v>75</v>
          </cell>
          <cell r="D453">
            <v>1</v>
          </cell>
          <cell r="E453">
            <v>45</v>
          </cell>
          <cell r="F453">
            <v>3</v>
          </cell>
          <cell r="G453">
            <v>37.5</v>
          </cell>
          <cell r="H453">
            <v>9998</v>
          </cell>
          <cell r="I453">
            <v>37.5</v>
          </cell>
          <cell r="J453">
            <v>9999</v>
          </cell>
          <cell r="K453">
            <v>37.5</v>
          </cell>
        </row>
        <row r="454">
          <cell r="A454" t="str">
            <v>31-8502</v>
          </cell>
          <cell r="B454" t="str">
            <v>HEARTSHAPED HOE W/P-HNDL</v>
          </cell>
          <cell r="C454">
            <v>41.6</v>
          </cell>
          <cell r="D454">
            <v>1</v>
          </cell>
          <cell r="E454">
            <v>24.96</v>
          </cell>
          <cell r="F454">
            <v>3</v>
          </cell>
          <cell r="G454">
            <v>20.8</v>
          </cell>
          <cell r="H454">
            <v>9998</v>
          </cell>
          <cell r="I454">
            <v>20.8</v>
          </cell>
          <cell r="J454">
            <v>9999</v>
          </cell>
          <cell r="K454">
            <v>20.8</v>
          </cell>
        </row>
        <row r="455">
          <cell r="A455" t="str">
            <v>31-8504</v>
          </cell>
          <cell r="B455" t="str">
            <v>ONION HOE W/P-HNDL</v>
          </cell>
          <cell r="C455">
            <v>41.6</v>
          </cell>
          <cell r="D455">
            <v>1</v>
          </cell>
          <cell r="E455">
            <v>24.96</v>
          </cell>
          <cell r="F455">
            <v>3</v>
          </cell>
          <cell r="G455">
            <v>20.8</v>
          </cell>
          <cell r="H455">
            <v>9998</v>
          </cell>
          <cell r="I455">
            <v>20.8</v>
          </cell>
          <cell r="J455">
            <v>9999</v>
          </cell>
          <cell r="K455">
            <v>20.8</v>
          </cell>
        </row>
        <row r="456">
          <cell r="A456" t="str">
            <v>31-8506</v>
          </cell>
          <cell r="B456" t="str">
            <v>5 TINE CULTIVATOR W/P-HNDL</v>
          </cell>
          <cell r="C456">
            <v>39.200000000000003</v>
          </cell>
          <cell r="D456">
            <v>1</v>
          </cell>
          <cell r="E456">
            <v>23.52</v>
          </cell>
          <cell r="F456">
            <v>3</v>
          </cell>
          <cell r="G456">
            <v>19.600000000000001</v>
          </cell>
          <cell r="H456">
            <v>9998</v>
          </cell>
          <cell r="I456">
            <v>19.600000000000001</v>
          </cell>
          <cell r="J456">
            <v>9999</v>
          </cell>
          <cell r="K456">
            <v>19.600000000000001</v>
          </cell>
        </row>
        <row r="457">
          <cell r="A457" t="str">
            <v>31-8508</v>
          </cell>
          <cell r="B457" t="str">
            <v>3 TINE CULTIVATOR W/P-HNDL</v>
          </cell>
          <cell r="C457">
            <v>39.200000000000003</v>
          </cell>
          <cell r="D457">
            <v>1</v>
          </cell>
          <cell r="E457">
            <v>23.52</v>
          </cell>
          <cell r="F457">
            <v>3</v>
          </cell>
          <cell r="G457">
            <v>19.600000000000001</v>
          </cell>
          <cell r="H457">
            <v>9998</v>
          </cell>
          <cell r="I457">
            <v>19.600000000000001</v>
          </cell>
          <cell r="J457">
            <v>9999</v>
          </cell>
          <cell r="K457">
            <v>19.600000000000001</v>
          </cell>
        </row>
        <row r="458">
          <cell r="A458" t="str">
            <v>31-8510</v>
          </cell>
          <cell r="B458" t="str">
            <v>DUTCH TROWEL W/P-HNDL</v>
          </cell>
          <cell r="C458">
            <v>36.799999999999997</v>
          </cell>
          <cell r="D458">
            <v>1</v>
          </cell>
          <cell r="E458">
            <v>22.08</v>
          </cell>
          <cell r="F458">
            <v>3</v>
          </cell>
          <cell r="G458">
            <v>18.399999999999999</v>
          </cell>
          <cell r="H458">
            <v>9998</v>
          </cell>
          <cell r="I458">
            <v>18.399999999999999</v>
          </cell>
          <cell r="J458">
            <v>9999</v>
          </cell>
          <cell r="K458">
            <v>18.399999999999999</v>
          </cell>
        </row>
        <row r="459">
          <cell r="A459" t="str">
            <v>31-8511</v>
          </cell>
          <cell r="B459" t="str">
            <v>TRANSPLANT TROWEL W/P-HNDL</v>
          </cell>
          <cell r="C459">
            <v>36.799999999999997</v>
          </cell>
          <cell r="D459">
            <v>1</v>
          </cell>
          <cell r="E459">
            <v>22.08</v>
          </cell>
          <cell r="F459">
            <v>3</v>
          </cell>
          <cell r="G459">
            <v>18.399999999999999</v>
          </cell>
          <cell r="H459">
            <v>9998</v>
          </cell>
          <cell r="I459">
            <v>18.399999999999999</v>
          </cell>
          <cell r="J459">
            <v>9999</v>
          </cell>
          <cell r="K459">
            <v>18.399999999999999</v>
          </cell>
        </row>
        <row r="460">
          <cell r="A460" t="str">
            <v>31-8514</v>
          </cell>
          <cell r="B460" t="str">
            <v>2 TINE WEEDER W/P-HNDL</v>
          </cell>
          <cell r="C460">
            <v>51.2</v>
          </cell>
          <cell r="D460">
            <v>1</v>
          </cell>
          <cell r="E460">
            <v>30.72</v>
          </cell>
          <cell r="F460">
            <v>3</v>
          </cell>
          <cell r="G460">
            <v>25.6</v>
          </cell>
          <cell r="H460">
            <v>9998</v>
          </cell>
          <cell r="I460">
            <v>25.6</v>
          </cell>
          <cell r="J460">
            <v>9999</v>
          </cell>
          <cell r="K460">
            <v>25.6</v>
          </cell>
        </row>
        <row r="461">
          <cell r="A461" t="str">
            <v>31-8516</v>
          </cell>
          <cell r="B461" t="str">
            <v>CAPE CODE RH W/P-HNDL</v>
          </cell>
          <cell r="C461">
            <v>51.2</v>
          </cell>
          <cell r="D461">
            <v>1</v>
          </cell>
          <cell r="E461">
            <v>30.72</v>
          </cell>
          <cell r="F461">
            <v>3</v>
          </cell>
          <cell r="G461">
            <v>25.6</v>
          </cell>
          <cell r="H461">
            <v>9998</v>
          </cell>
          <cell r="I461">
            <v>25.6</v>
          </cell>
          <cell r="J461">
            <v>9999</v>
          </cell>
          <cell r="K461">
            <v>25.6</v>
          </cell>
        </row>
        <row r="462">
          <cell r="A462" t="str">
            <v>31-8517</v>
          </cell>
          <cell r="B462" t="str">
            <v>CAPE CODE LH W/P-HNDL</v>
          </cell>
          <cell r="C462">
            <v>51.2</v>
          </cell>
          <cell r="D462">
            <v>1</v>
          </cell>
          <cell r="E462">
            <v>30.72</v>
          </cell>
          <cell r="F462">
            <v>3</v>
          </cell>
          <cell r="G462">
            <v>25.6</v>
          </cell>
          <cell r="H462">
            <v>9998</v>
          </cell>
          <cell r="I462">
            <v>25.6</v>
          </cell>
          <cell r="J462">
            <v>9999</v>
          </cell>
          <cell r="K462">
            <v>25.6</v>
          </cell>
        </row>
        <row r="463">
          <cell r="A463" t="str">
            <v>31-GWBS</v>
          </cell>
          <cell r="B463" t="str">
            <v>SIGN FOR GENERIC WORTH BS</v>
          </cell>
          <cell r="C463">
            <v>4</v>
          </cell>
          <cell r="D463">
            <v>1</v>
          </cell>
          <cell r="E463">
            <v>0</v>
          </cell>
          <cell r="F463">
            <v>9997</v>
          </cell>
          <cell r="G463">
            <v>4</v>
          </cell>
          <cell r="H463">
            <v>9998</v>
          </cell>
          <cell r="I463">
            <v>4</v>
          </cell>
          <cell r="J463">
            <v>9999</v>
          </cell>
          <cell r="K463">
            <v>4</v>
          </cell>
        </row>
        <row r="464">
          <cell r="A464" t="str">
            <v>32-GWW</v>
          </cell>
          <cell r="B464" t="str">
            <v>GENERIC WORTH LARGE SIGN</v>
          </cell>
          <cell r="C464">
            <v>20</v>
          </cell>
          <cell r="D464">
            <v>1</v>
          </cell>
          <cell r="E464">
            <v>0</v>
          </cell>
          <cell r="F464">
            <v>9997</v>
          </cell>
          <cell r="G464">
            <v>20</v>
          </cell>
          <cell r="H464">
            <v>9998</v>
          </cell>
          <cell r="I464">
            <v>20</v>
          </cell>
          <cell r="J464">
            <v>9999</v>
          </cell>
          <cell r="K464">
            <v>20</v>
          </cell>
        </row>
        <row r="465">
          <cell r="A465" t="str">
            <v>36BHD</v>
          </cell>
          <cell r="B465" t="str">
            <v>36 BRACKET &amp; HOOK DISPLAY</v>
          </cell>
          <cell r="C465">
            <v>1372</v>
          </cell>
          <cell r="D465">
            <v>1</v>
          </cell>
          <cell r="E465">
            <v>686</v>
          </cell>
          <cell r="F465">
            <v>9997</v>
          </cell>
          <cell r="G465">
            <v>1372</v>
          </cell>
          <cell r="H465">
            <v>9998</v>
          </cell>
          <cell r="I465">
            <v>1372</v>
          </cell>
          <cell r="J465">
            <v>9999</v>
          </cell>
          <cell r="K465">
            <v>1372</v>
          </cell>
        </row>
        <row r="466">
          <cell r="A466" t="str">
            <v>40-016</v>
          </cell>
          <cell r="B466" t="str">
            <v>CAST IRON HOSE HOLDER</v>
          </cell>
          <cell r="C466">
            <v>39</v>
          </cell>
          <cell r="D466">
            <v>1</v>
          </cell>
          <cell r="E466">
            <v>23.4</v>
          </cell>
          <cell r="F466">
            <v>3</v>
          </cell>
          <cell r="G466">
            <v>19.5</v>
          </cell>
          <cell r="H466">
            <v>9998</v>
          </cell>
          <cell r="I466">
            <v>19.5</v>
          </cell>
          <cell r="J466">
            <v>9999</v>
          </cell>
          <cell r="K466">
            <v>19.5</v>
          </cell>
        </row>
        <row r="467">
          <cell r="A467" t="str">
            <v>40020D</v>
          </cell>
          <cell r="B467" t="str">
            <v>TRELLIS DISPLAY</v>
          </cell>
          <cell r="C467">
            <v>982</v>
          </cell>
          <cell r="D467">
            <v>1</v>
          </cell>
          <cell r="E467">
            <v>491</v>
          </cell>
          <cell r="F467">
            <v>9997</v>
          </cell>
          <cell r="G467">
            <v>982</v>
          </cell>
          <cell r="H467">
            <v>9998</v>
          </cell>
          <cell r="I467">
            <v>982</v>
          </cell>
          <cell r="J467">
            <v>9999</v>
          </cell>
          <cell r="K467">
            <v>982</v>
          </cell>
        </row>
        <row r="468">
          <cell r="A468" t="str">
            <v>40032D</v>
          </cell>
          <cell r="B468" t="str">
            <v>TRELLIS DISPLAY</v>
          </cell>
          <cell r="C468">
            <v>602</v>
          </cell>
          <cell r="D468">
            <v>1</v>
          </cell>
          <cell r="E468">
            <v>301</v>
          </cell>
          <cell r="F468">
            <v>9997</v>
          </cell>
          <cell r="G468">
            <v>602</v>
          </cell>
          <cell r="H468">
            <v>9998</v>
          </cell>
          <cell r="I468">
            <v>602</v>
          </cell>
          <cell r="J468">
            <v>9999</v>
          </cell>
          <cell r="K468">
            <v>602</v>
          </cell>
        </row>
        <row r="469">
          <cell r="A469" t="str">
            <v>40-041</v>
          </cell>
          <cell r="B469" t="str">
            <v>CAST IRON SUN FACE DOORMAT</v>
          </cell>
          <cell r="C469">
            <v>59</v>
          </cell>
          <cell r="D469">
            <v>1</v>
          </cell>
          <cell r="E469">
            <v>35.4</v>
          </cell>
          <cell r="F469">
            <v>3</v>
          </cell>
          <cell r="G469">
            <v>29.5</v>
          </cell>
          <cell r="H469">
            <v>9998</v>
          </cell>
          <cell r="I469">
            <v>29.5</v>
          </cell>
          <cell r="J469">
            <v>9999</v>
          </cell>
          <cell r="K469">
            <v>29.5</v>
          </cell>
        </row>
        <row r="470">
          <cell r="A470" t="str">
            <v>40-044</v>
          </cell>
          <cell r="B470" t="str">
            <v>CAST IRON FROG DOOR MAT</v>
          </cell>
          <cell r="C470">
            <v>59</v>
          </cell>
          <cell r="D470">
            <v>1</v>
          </cell>
          <cell r="E470">
            <v>35.4</v>
          </cell>
          <cell r="F470">
            <v>3</v>
          </cell>
          <cell r="G470">
            <v>29.5</v>
          </cell>
          <cell r="H470">
            <v>9998</v>
          </cell>
          <cell r="I470">
            <v>29.5</v>
          </cell>
          <cell r="J470">
            <v>9999</v>
          </cell>
          <cell r="K470">
            <v>29.5</v>
          </cell>
        </row>
        <row r="471">
          <cell r="A471" t="str">
            <v>40-092</v>
          </cell>
          <cell r="B471" t="str">
            <v>CAST IRON SUN FACE DOORMAT</v>
          </cell>
          <cell r="C471">
            <v>69</v>
          </cell>
          <cell r="D471">
            <v>1</v>
          </cell>
          <cell r="E471">
            <v>41.4</v>
          </cell>
          <cell r="F471">
            <v>2</v>
          </cell>
          <cell r="G471">
            <v>34.5</v>
          </cell>
          <cell r="H471">
            <v>9998</v>
          </cell>
          <cell r="I471">
            <v>34.5</v>
          </cell>
          <cell r="J471">
            <v>9999</v>
          </cell>
          <cell r="K471">
            <v>34.5</v>
          </cell>
        </row>
        <row r="472">
          <cell r="A472" t="str">
            <v>40-103</v>
          </cell>
          <cell r="B472" t="str">
            <v>CAST IRON SUN FACE WALL</v>
          </cell>
          <cell r="C472">
            <v>19</v>
          </cell>
          <cell r="D472">
            <v>1</v>
          </cell>
          <cell r="E472">
            <v>11.4</v>
          </cell>
          <cell r="F472">
            <v>6</v>
          </cell>
          <cell r="G472">
            <v>9.5</v>
          </cell>
          <cell r="H472">
            <v>9998</v>
          </cell>
          <cell r="I472">
            <v>9.5</v>
          </cell>
          <cell r="J472">
            <v>9999</v>
          </cell>
          <cell r="K472">
            <v>9.5</v>
          </cell>
        </row>
        <row r="473">
          <cell r="A473" t="str">
            <v>40-108</v>
          </cell>
          <cell r="B473" t="str">
            <v>CAST IRON HALF RD DOOR MAT</v>
          </cell>
          <cell r="C473">
            <v>39</v>
          </cell>
          <cell r="D473">
            <v>1</v>
          </cell>
          <cell r="E473">
            <v>23.4</v>
          </cell>
          <cell r="F473">
            <v>4</v>
          </cell>
          <cell r="G473">
            <v>19.5</v>
          </cell>
          <cell r="H473">
            <v>9998</v>
          </cell>
          <cell r="I473">
            <v>19.5</v>
          </cell>
          <cell r="J473">
            <v>9999</v>
          </cell>
          <cell r="K473">
            <v>19.5</v>
          </cell>
        </row>
        <row r="474">
          <cell r="A474" t="str">
            <v>40-279</v>
          </cell>
          <cell r="B474" t="str">
            <v>CAST IRON SUN FACE PLANT CADDY</v>
          </cell>
          <cell r="C474">
            <v>22.5</v>
          </cell>
          <cell r="D474">
            <v>1</v>
          </cell>
          <cell r="E474">
            <v>13.5</v>
          </cell>
          <cell r="F474">
            <v>8</v>
          </cell>
          <cell r="G474">
            <v>11.25</v>
          </cell>
          <cell r="H474">
            <v>9998</v>
          </cell>
          <cell r="I474">
            <v>11.25</v>
          </cell>
          <cell r="J474">
            <v>9999</v>
          </cell>
          <cell r="K474">
            <v>11.25</v>
          </cell>
        </row>
        <row r="475">
          <cell r="A475" t="str">
            <v>40-280</v>
          </cell>
          <cell r="B475" t="str">
            <v>CAST IRON FROG PLANT CADDY</v>
          </cell>
          <cell r="C475">
            <v>22.5</v>
          </cell>
          <cell r="D475">
            <v>1</v>
          </cell>
          <cell r="E475">
            <v>13.5</v>
          </cell>
          <cell r="F475">
            <v>6</v>
          </cell>
          <cell r="G475">
            <v>11.25</v>
          </cell>
          <cell r="H475">
            <v>9998</v>
          </cell>
          <cell r="I475">
            <v>11.25</v>
          </cell>
          <cell r="J475">
            <v>9999</v>
          </cell>
          <cell r="K475">
            <v>11.25</v>
          </cell>
        </row>
        <row r="476">
          <cell r="A476" t="str">
            <v>40-340</v>
          </cell>
          <cell r="B476" t="str">
            <v>ROUND PLANT CADDY</v>
          </cell>
          <cell r="C476">
            <v>25</v>
          </cell>
          <cell r="D476">
            <v>1</v>
          </cell>
          <cell r="E476">
            <v>15</v>
          </cell>
          <cell r="F476">
            <v>4</v>
          </cell>
          <cell r="G476">
            <v>12.5</v>
          </cell>
          <cell r="H476">
            <v>9998</v>
          </cell>
          <cell r="I476">
            <v>12.5</v>
          </cell>
          <cell r="J476">
            <v>9999</v>
          </cell>
          <cell r="K476">
            <v>12.5</v>
          </cell>
        </row>
        <row r="477">
          <cell r="A477" t="str">
            <v>40-341</v>
          </cell>
          <cell r="B477" t="str">
            <v>SQUARE PLANT CADDY</v>
          </cell>
          <cell r="C477">
            <v>25</v>
          </cell>
          <cell r="D477">
            <v>1</v>
          </cell>
          <cell r="E477">
            <v>15</v>
          </cell>
          <cell r="F477">
            <v>4</v>
          </cell>
          <cell r="G477">
            <v>12.5</v>
          </cell>
          <cell r="H477">
            <v>9998</v>
          </cell>
          <cell r="I477">
            <v>12.5</v>
          </cell>
          <cell r="J477">
            <v>9999</v>
          </cell>
          <cell r="K477">
            <v>12.5</v>
          </cell>
        </row>
        <row r="478">
          <cell r="A478" t="str">
            <v>40-358</v>
          </cell>
          <cell r="B478" t="str">
            <v>PLANT CADDY DISPLAY STAND</v>
          </cell>
          <cell r="C478">
            <v>59</v>
          </cell>
          <cell r="D478">
            <v>1</v>
          </cell>
          <cell r="E478">
            <v>29.5</v>
          </cell>
          <cell r="F478">
            <v>9997</v>
          </cell>
          <cell r="G478">
            <v>59</v>
          </cell>
          <cell r="H478">
            <v>9998</v>
          </cell>
          <cell r="I478">
            <v>59</v>
          </cell>
          <cell r="J478">
            <v>9999</v>
          </cell>
          <cell r="K478">
            <v>59</v>
          </cell>
        </row>
        <row r="479">
          <cell r="A479" t="str">
            <v>48BHD</v>
          </cell>
          <cell r="B479" t="str">
            <v>48 BRACKET &amp; HOOK DISPLAY</v>
          </cell>
          <cell r="C479">
            <v>2228</v>
          </cell>
          <cell r="D479">
            <v>1</v>
          </cell>
          <cell r="E479">
            <v>1114</v>
          </cell>
          <cell r="F479">
            <v>9997</v>
          </cell>
          <cell r="G479">
            <v>2228</v>
          </cell>
          <cell r="H479">
            <v>9998</v>
          </cell>
          <cell r="I479">
            <v>2228</v>
          </cell>
          <cell r="J479">
            <v>9999</v>
          </cell>
          <cell r="K479">
            <v>2228</v>
          </cell>
        </row>
        <row r="480">
          <cell r="A480" t="str">
            <v>50-0015B</v>
          </cell>
          <cell r="B480" t="str">
            <v>15L/4GAL TRUG BLUE</v>
          </cell>
          <cell r="C480">
            <v>12</v>
          </cell>
          <cell r="D480">
            <v>1</v>
          </cell>
          <cell r="E480">
            <v>7.2</v>
          </cell>
          <cell r="F480">
            <v>5</v>
          </cell>
          <cell r="G480">
            <v>6</v>
          </cell>
          <cell r="H480">
            <v>9998</v>
          </cell>
          <cell r="I480">
            <v>6</v>
          </cell>
          <cell r="J480">
            <v>9999</v>
          </cell>
          <cell r="K480">
            <v>6</v>
          </cell>
        </row>
        <row r="481">
          <cell r="A481" t="str">
            <v>50-0015R</v>
          </cell>
          <cell r="B481" t="str">
            <v>15L/4GAL TRUG RED</v>
          </cell>
          <cell r="C481">
            <v>12</v>
          </cell>
          <cell r="D481">
            <v>1</v>
          </cell>
          <cell r="E481">
            <v>7.2</v>
          </cell>
          <cell r="F481">
            <v>5</v>
          </cell>
          <cell r="G481">
            <v>6</v>
          </cell>
          <cell r="H481">
            <v>9998</v>
          </cell>
          <cell r="I481">
            <v>6</v>
          </cell>
          <cell r="J481">
            <v>9999</v>
          </cell>
          <cell r="K481">
            <v>6</v>
          </cell>
        </row>
        <row r="482">
          <cell r="A482" t="str">
            <v>50-0030B</v>
          </cell>
          <cell r="B482" t="str">
            <v>30L/8GAL TRUG BLUE</v>
          </cell>
          <cell r="C482">
            <v>15</v>
          </cell>
          <cell r="D482">
            <v>1</v>
          </cell>
          <cell r="E482">
            <v>9</v>
          </cell>
          <cell r="F482">
            <v>5</v>
          </cell>
          <cell r="G482">
            <v>7.5</v>
          </cell>
          <cell r="H482">
            <v>9998</v>
          </cell>
          <cell r="I482">
            <v>7.5</v>
          </cell>
          <cell r="J482">
            <v>9999</v>
          </cell>
          <cell r="K482">
            <v>7.5</v>
          </cell>
        </row>
        <row r="483">
          <cell r="A483" t="str">
            <v>50-0030R</v>
          </cell>
          <cell r="B483" t="str">
            <v>30L/8GAL TRUG RED</v>
          </cell>
          <cell r="C483">
            <v>15</v>
          </cell>
          <cell r="D483">
            <v>1</v>
          </cell>
          <cell r="E483">
            <v>9</v>
          </cell>
          <cell r="F483">
            <v>5</v>
          </cell>
          <cell r="G483">
            <v>7.5</v>
          </cell>
          <cell r="H483">
            <v>9998</v>
          </cell>
          <cell r="I483">
            <v>7.5</v>
          </cell>
          <cell r="J483">
            <v>9999</v>
          </cell>
          <cell r="K483">
            <v>7.5</v>
          </cell>
        </row>
        <row r="484">
          <cell r="A484" t="str">
            <v>50-0045B</v>
          </cell>
          <cell r="B484" t="str">
            <v>45L/12GAL TRUG BLUE</v>
          </cell>
          <cell r="C484">
            <v>19</v>
          </cell>
          <cell r="D484">
            <v>1</v>
          </cell>
          <cell r="E484">
            <v>11.4</v>
          </cell>
          <cell r="F484">
            <v>5</v>
          </cell>
          <cell r="G484">
            <v>9.5</v>
          </cell>
          <cell r="H484">
            <v>9998</v>
          </cell>
          <cell r="I484">
            <v>9.5</v>
          </cell>
          <cell r="J484">
            <v>9999</v>
          </cell>
          <cell r="K484">
            <v>9.5</v>
          </cell>
        </row>
        <row r="485">
          <cell r="A485" t="str">
            <v>50-0045R</v>
          </cell>
          <cell r="B485" t="str">
            <v>45L/12GAL TRUG RED</v>
          </cell>
          <cell r="C485">
            <v>19</v>
          </cell>
          <cell r="D485">
            <v>1</v>
          </cell>
          <cell r="E485">
            <v>11.4</v>
          </cell>
          <cell r="F485">
            <v>5</v>
          </cell>
          <cell r="G485">
            <v>9.5</v>
          </cell>
          <cell r="H485">
            <v>9998</v>
          </cell>
          <cell r="I485">
            <v>9.5</v>
          </cell>
          <cell r="J485">
            <v>9999</v>
          </cell>
          <cell r="K485">
            <v>9.5</v>
          </cell>
        </row>
        <row r="486">
          <cell r="A486" t="str">
            <v>5001B</v>
          </cell>
          <cell r="B486" t="str">
            <v>MINI WATERING CAN BLUE</v>
          </cell>
          <cell r="C486">
            <v>7</v>
          </cell>
          <cell r="D486">
            <v>5</v>
          </cell>
          <cell r="E486">
            <v>4.2</v>
          </cell>
          <cell r="F486">
            <v>15</v>
          </cell>
          <cell r="G486">
            <v>3.5</v>
          </cell>
          <cell r="H486">
            <v>9998</v>
          </cell>
          <cell r="I486">
            <v>3.5</v>
          </cell>
          <cell r="J486">
            <v>9999</v>
          </cell>
          <cell r="K486">
            <v>3.5</v>
          </cell>
        </row>
        <row r="487">
          <cell r="A487" t="str">
            <v>5001G</v>
          </cell>
          <cell r="B487" t="str">
            <v>MINI WATERING CAN GREEN</v>
          </cell>
          <cell r="C487">
            <v>7</v>
          </cell>
          <cell r="D487">
            <v>5</v>
          </cell>
          <cell r="E487">
            <v>4.2</v>
          </cell>
          <cell r="F487">
            <v>15</v>
          </cell>
          <cell r="G487">
            <v>3.5</v>
          </cell>
          <cell r="H487">
            <v>9998</v>
          </cell>
          <cell r="I487">
            <v>3.5</v>
          </cell>
          <cell r="J487">
            <v>9999</v>
          </cell>
          <cell r="K487">
            <v>3.5</v>
          </cell>
        </row>
        <row r="488">
          <cell r="A488" t="str">
            <v>5001Y</v>
          </cell>
          <cell r="B488" t="str">
            <v>MINI WATERING CAN YELLOW</v>
          </cell>
          <cell r="C488">
            <v>7</v>
          </cell>
          <cell r="D488">
            <v>5</v>
          </cell>
          <cell r="E488">
            <v>4.2</v>
          </cell>
          <cell r="F488">
            <v>15</v>
          </cell>
          <cell r="G488">
            <v>3.5</v>
          </cell>
          <cell r="H488">
            <v>9998</v>
          </cell>
          <cell r="I488">
            <v>3.5</v>
          </cell>
          <cell r="J488">
            <v>9999</v>
          </cell>
          <cell r="K488">
            <v>3.5</v>
          </cell>
        </row>
        <row r="489">
          <cell r="A489" t="str">
            <v>5005B</v>
          </cell>
          <cell r="B489" t="str">
            <v>1.3 GAL WATERING CAN BLUE</v>
          </cell>
          <cell r="C489">
            <v>15</v>
          </cell>
          <cell r="D489">
            <v>5</v>
          </cell>
          <cell r="E489">
            <v>9</v>
          </cell>
          <cell r="F489">
            <v>11</v>
          </cell>
          <cell r="G489">
            <v>7.5</v>
          </cell>
          <cell r="H489">
            <v>9998</v>
          </cell>
          <cell r="I489">
            <v>7.5</v>
          </cell>
          <cell r="J489">
            <v>9999</v>
          </cell>
          <cell r="K489">
            <v>7.5</v>
          </cell>
        </row>
        <row r="490">
          <cell r="A490" t="str">
            <v>5005G</v>
          </cell>
          <cell r="B490" t="str">
            <v>1.3 GAL WATERING CAN GREEN</v>
          </cell>
          <cell r="C490">
            <v>15</v>
          </cell>
          <cell r="D490">
            <v>5</v>
          </cell>
          <cell r="E490">
            <v>9</v>
          </cell>
          <cell r="F490">
            <v>11</v>
          </cell>
          <cell r="G490">
            <v>7.5</v>
          </cell>
          <cell r="H490">
            <v>9998</v>
          </cell>
          <cell r="I490">
            <v>7.5</v>
          </cell>
          <cell r="J490">
            <v>9999</v>
          </cell>
          <cell r="K490">
            <v>7.5</v>
          </cell>
        </row>
        <row r="491">
          <cell r="A491" t="str">
            <v>5005Y</v>
          </cell>
          <cell r="B491" t="str">
            <v>1.3 GAL WATERING CAN YELLOW</v>
          </cell>
          <cell r="C491">
            <v>15</v>
          </cell>
          <cell r="D491">
            <v>5</v>
          </cell>
          <cell r="E491">
            <v>9</v>
          </cell>
          <cell r="F491">
            <v>11</v>
          </cell>
          <cell r="G491">
            <v>7.5</v>
          </cell>
          <cell r="H491">
            <v>9998</v>
          </cell>
          <cell r="I491">
            <v>7.5</v>
          </cell>
          <cell r="J491">
            <v>9999</v>
          </cell>
          <cell r="K491">
            <v>7.5</v>
          </cell>
        </row>
        <row r="492">
          <cell r="A492" t="str">
            <v>5010B</v>
          </cell>
          <cell r="B492" t="str">
            <v>2.7 GAL WATER CAN BLUE</v>
          </cell>
          <cell r="C492">
            <v>18</v>
          </cell>
          <cell r="D492">
            <v>5</v>
          </cell>
          <cell r="E492">
            <v>10.8</v>
          </cell>
          <cell r="F492">
            <v>12</v>
          </cell>
          <cell r="G492">
            <v>9</v>
          </cell>
          <cell r="H492">
            <v>9998</v>
          </cell>
          <cell r="I492">
            <v>9</v>
          </cell>
          <cell r="J492">
            <v>9999</v>
          </cell>
          <cell r="K492">
            <v>9</v>
          </cell>
        </row>
        <row r="493">
          <cell r="A493" t="str">
            <v>5010G</v>
          </cell>
          <cell r="B493" t="str">
            <v>2.7 GAL WATER CAN GREEN</v>
          </cell>
          <cell r="C493">
            <v>18</v>
          </cell>
          <cell r="D493">
            <v>5</v>
          </cell>
          <cell r="E493">
            <v>10.8</v>
          </cell>
          <cell r="F493">
            <v>12</v>
          </cell>
          <cell r="G493">
            <v>9</v>
          </cell>
          <cell r="H493">
            <v>9998</v>
          </cell>
          <cell r="I493">
            <v>9</v>
          </cell>
          <cell r="J493">
            <v>9999</v>
          </cell>
          <cell r="K493">
            <v>9</v>
          </cell>
        </row>
        <row r="494">
          <cell r="A494" t="str">
            <v>5010W</v>
          </cell>
          <cell r="B494" t="str">
            <v>* 2.7 GAL WATER CAN WHITE</v>
          </cell>
          <cell r="C494">
            <v>18</v>
          </cell>
          <cell r="D494">
            <v>5</v>
          </cell>
          <cell r="E494">
            <v>8.64</v>
          </cell>
          <cell r="F494">
            <v>12</v>
          </cell>
          <cell r="G494">
            <v>8</v>
          </cell>
          <cell r="H494">
            <v>9998</v>
          </cell>
          <cell r="I494">
            <v>8</v>
          </cell>
          <cell r="J494">
            <v>9999</v>
          </cell>
          <cell r="K494">
            <v>8</v>
          </cell>
        </row>
        <row r="495">
          <cell r="A495" t="str">
            <v>5010Y</v>
          </cell>
          <cell r="B495" t="str">
            <v>2.7 GAL WATER CAN YELLOW</v>
          </cell>
          <cell r="C495">
            <v>18</v>
          </cell>
          <cell r="D495">
            <v>5</v>
          </cell>
          <cell r="E495">
            <v>10.8</v>
          </cell>
          <cell r="F495">
            <v>12</v>
          </cell>
          <cell r="G495">
            <v>9</v>
          </cell>
          <cell r="H495">
            <v>9998</v>
          </cell>
          <cell r="I495">
            <v>9</v>
          </cell>
          <cell r="J495">
            <v>9999</v>
          </cell>
          <cell r="K495">
            <v>9</v>
          </cell>
        </row>
        <row r="496">
          <cell r="A496" t="str">
            <v>51-0015B</v>
          </cell>
          <cell r="B496" t="str">
            <v>15L/4GAL RECYCLED TRUG BLACK</v>
          </cell>
          <cell r="C496">
            <v>11</v>
          </cell>
          <cell r="D496">
            <v>1</v>
          </cell>
          <cell r="E496">
            <v>6.6</v>
          </cell>
          <cell r="F496">
            <v>5</v>
          </cell>
          <cell r="G496">
            <v>5.5</v>
          </cell>
          <cell r="H496">
            <v>9998</v>
          </cell>
          <cell r="I496">
            <v>5.5</v>
          </cell>
          <cell r="J496">
            <v>9999</v>
          </cell>
          <cell r="K496">
            <v>5.5</v>
          </cell>
        </row>
        <row r="497">
          <cell r="A497" t="str">
            <v>51-0015G</v>
          </cell>
          <cell r="B497" t="str">
            <v>15L/4GAL RECYCLED TRUG GREEN</v>
          </cell>
          <cell r="C497">
            <v>11</v>
          </cell>
          <cell r="D497">
            <v>1</v>
          </cell>
          <cell r="E497">
            <v>6.6</v>
          </cell>
          <cell r="F497">
            <v>5</v>
          </cell>
          <cell r="G497">
            <v>5.5</v>
          </cell>
          <cell r="H497">
            <v>9998</v>
          </cell>
          <cell r="I497">
            <v>5.5</v>
          </cell>
          <cell r="J497">
            <v>9999</v>
          </cell>
          <cell r="K497">
            <v>5.5</v>
          </cell>
        </row>
        <row r="498">
          <cell r="A498" t="str">
            <v>51-0015Y</v>
          </cell>
          <cell r="B498" t="str">
            <v>15L/4GAL RECYCLED TRUG YELLOW</v>
          </cell>
          <cell r="C498">
            <v>11</v>
          </cell>
          <cell r="D498">
            <v>1</v>
          </cell>
          <cell r="E498">
            <v>6.6</v>
          </cell>
          <cell r="F498">
            <v>5</v>
          </cell>
          <cell r="G498">
            <v>5.5</v>
          </cell>
          <cell r="H498">
            <v>9998</v>
          </cell>
          <cell r="I498">
            <v>5.5</v>
          </cell>
          <cell r="J498">
            <v>9999</v>
          </cell>
          <cell r="K498">
            <v>5.5</v>
          </cell>
        </row>
        <row r="499">
          <cell r="A499" t="str">
            <v>51-0030B</v>
          </cell>
          <cell r="B499" t="str">
            <v>30L/8GAL RECYCLED TRUG BLACK</v>
          </cell>
          <cell r="C499">
            <v>14</v>
          </cell>
          <cell r="D499">
            <v>1</v>
          </cell>
          <cell r="E499">
            <v>8.4</v>
          </cell>
          <cell r="F499">
            <v>5</v>
          </cell>
          <cell r="G499">
            <v>7</v>
          </cell>
          <cell r="H499">
            <v>9998</v>
          </cell>
          <cell r="I499">
            <v>7</v>
          </cell>
          <cell r="J499">
            <v>9999</v>
          </cell>
          <cell r="K499">
            <v>7</v>
          </cell>
        </row>
        <row r="500">
          <cell r="A500" t="str">
            <v>51-0030G</v>
          </cell>
          <cell r="B500" t="str">
            <v>30L/8GAL RECYCLED TRUG GREEN</v>
          </cell>
          <cell r="C500">
            <v>14</v>
          </cell>
          <cell r="D500">
            <v>1</v>
          </cell>
          <cell r="E500">
            <v>8.4</v>
          </cell>
          <cell r="F500">
            <v>5</v>
          </cell>
          <cell r="G500">
            <v>7</v>
          </cell>
          <cell r="H500">
            <v>9998</v>
          </cell>
          <cell r="I500">
            <v>7</v>
          </cell>
          <cell r="J500">
            <v>9999</v>
          </cell>
          <cell r="K500">
            <v>7</v>
          </cell>
        </row>
        <row r="501">
          <cell r="A501" t="str">
            <v>51-0030Y</v>
          </cell>
          <cell r="B501" t="str">
            <v>30L/8GAL RECYCLED TRUG YELLOW</v>
          </cell>
          <cell r="C501">
            <v>14</v>
          </cell>
          <cell r="D501">
            <v>1</v>
          </cell>
          <cell r="E501">
            <v>8.4</v>
          </cell>
          <cell r="F501">
            <v>5</v>
          </cell>
          <cell r="G501">
            <v>7</v>
          </cell>
          <cell r="H501">
            <v>9998</v>
          </cell>
          <cell r="I501">
            <v>7</v>
          </cell>
          <cell r="J501">
            <v>9999</v>
          </cell>
          <cell r="K501">
            <v>7</v>
          </cell>
        </row>
        <row r="502">
          <cell r="A502" t="str">
            <v>51-0045B</v>
          </cell>
          <cell r="B502" t="str">
            <v>45L/12GAL RECYCLED TRUG BLACK</v>
          </cell>
          <cell r="C502">
            <v>18</v>
          </cell>
          <cell r="D502">
            <v>1</v>
          </cell>
          <cell r="E502">
            <v>10.8</v>
          </cell>
          <cell r="F502">
            <v>5</v>
          </cell>
          <cell r="G502">
            <v>9</v>
          </cell>
          <cell r="H502">
            <v>9998</v>
          </cell>
          <cell r="I502">
            <v>9</v>
          </cell>
          <cell r="J502">
            <v>9999</v>
          </cell>
          <cell r="K502">
            <v>9</v>
          </cell>
        </row>
        <row r="503">
          <cell r="A503" t="str">
            <v>51-0045G</v>
          </cell>
          <cell r="B503" t="str">
            <v>45L/12GAL RECYCLED TRUG GREEN</v>
          </cell>
          <cell r="C503">
            <v>18</v>
          </cell>
          <cell r="D503">
            <v>1</v>
          </cell>
          <cell r="E503">
            <v>10.8</v>
          </cell>
          <cell r="F503">
            <v>5</v>
          </cell>
          <cell r="G503">
            <v>9</v>
          </cell>
          <cell r="H503">
            <v>9998</v>
          </cell>
          <cell r="I503">
            <v>9</v>
          </cell>
          <cell r="J503">
            <v>9999</v>
          </cell>
          <cell r="K503">
            <v>9</v>
          </cell>
        </row>
        <row r="504">
          <cell r="A504" t="str">
            <v>51-0045Y</v>
          </cell>
          <cell r="B504" t="str">
            <v>45L/12GAL RECYCLED TRUG YELLOW</v>
          </cell>
          <cell r="C504">
            <v>18</v>
          </cell>
          <cell r="D504">
            <v>1</v>
          </cell>
          <cell r="E504">
            <v>10.8</v>
          </cell>
          <cell r="F504">
            <v>5</v>
          </cell>
          <cell r="G504">
            <v>9</v>
          </cell>
          <cell r="H504">
            <v>9998</v>
          </cell>
          <cell r="I504">
            <v>9</v>
          </cell>
          <cell r="J504">
            <v>9999</v>
          </cell>
          <cell r="K504">
            <v>9</v>
          </cell>
        </row>
        <row r="505">
          <cell r="A505" t="str">
            <v>62-1000</v>
          </cell>
          <cell r="B505" t="str">
            <v>* 5 POT WICKER PLANT STAND</v>
          </cell>
          <cell r="C505">
            <v>59</v>
          </cell>
          <cell r="D505">
            <v>1</v>
          </cell>
          <cell r="E505">
            <v>28.32</v>
          </cell>
          <cell r="F505">
            <v>2</v>
          </cell>
          <cell r="G505">
            <v>23.6</v>
          </cell>
          <cell r="H505">
            <v>9998</v>
          </cell>
          <cell r="I505">
            <v>23.6</v>
          </cell>
          <cell r="J505">
            <v>9999</v>
          </cell>
          <cell r="K505">
            <v>23.6</v>
          </cell>
        </row>
        <row r="506">
          <cell r="A506" t="str">
            <v>62-1010</v>
          </cell>
          <cell r="B506" t="str">
            <v>* 10" WICKER WALL TROUGH</v>
          </cell>
          <cell r="C506">
            <v>10</v>
          </cell>
          <cell r="D506">
            <v>1</v>
          </cell>
          <cell r="E506">
            <v>6</v>
          </cell>
          <cell r="F506">
            <v>3</v>
          </cell>
          <cell r="G506">
            <v>5</v>
          </cell>
          <cell r="H506">
            <v>9998</v>
          </cell>
          <cell r="I506">
            <v>5</v>
          </cell>
          <cell r="J506">
            <v>9999</v>
          </cell>
          <cell r="K506">
            <v>5</v>
          </cell>
        </row>
        <row r="507">
          <cell r="A507" t="str">
            <v>62-1012</v>
          </cell>
          <cell r="B507" t="str">
            <v>* 12" WICKER PLANT CADDY</v>
          </cell>
          <cell r="C507">
            <v>14</v>
          </cell>
          <cell r="D507">
            <v>1</v>
          </cell>
          <cell r="E507">
            <v>8.4</v>
          </cell>
          <cell r="F507">
            <v>6</v>
          </cell>
          <cell r="G507">
            <v>7</v>
          </cell>
          <cell r="H507">
            <v>9998</v>
          </cell>
          <cell r="I507">
            <v>7</v>
          </cell>
          <cell r="J507">
            <v>9999</v>
          </cell>
          <cell r="K507">
            <v>7</v>
          </cell>
        </row>
        <row r="508">
          <cell r="A508" t="str">
            <v>62-1014</v>
          </cell>
          <cell r="B508" t="str">
            <v>* 14" WICKER PLANT CADDY</v>
          </cell>
          <cell r="C508">
            <v>16</v>
          </cell>
          <cell r="D508">
            <v>1</v>
          </cell>
          <cell r="E508">
            <v>9.6</v>
          </cell>
          <cell r="F508">
            <v>6</v>
          </cell>
          <cell r="G508">
            <v>8</v>
          </cell>
          <cell r="H508">
            <v>9998</v>
          </cell>
          <cell r="I508">
            <v>8</v>
          </cell>
          <cell r="J508">
            <v>9999</v>
          </cell>
          <cell r="K508">
            <v>8</v>
          </cell>
        </row>
        <row r="509">
          <cell r="A509" t="str">
            <v>62-1016</v>
          </cell>
          <cell r="B509" t="str">
            <v>* 16" WICKER PLANT CADDY</v>
          </cell>
          <cell r="C509">
            <v>19.899999999999999</v>
          </cell>
          <cell r="D509">
            <v>1</v>
          </cell>
          <cell r="E509">
            <v>11.94</v>
          </cell>
          <cell r="F509">
            <v>6</v>
          </cell>
          <cell r="G509">
            <v>9.9499999999999993</v>
          </cell>
          <cell r="H509">
            <v>9998</v>
          </cell>
          <cell r="I509">
            <v>9.9499999999999993</v>
          </cell>
          <cell r="J509">
            <v>9999</v>
          </cell>
          <cell r="K509">
            <v>9.9499999999999993</v>
          </cell>
        </row>
        <row r="510">
          <cell r="A510" t="str">
            <v>62-1050</v>
          </cell>
          <cell r="B510" t="str">
            <v>* WICKER WALL BRACKET-CIRCLE</v>
          </cell>
          <cell r="C510">
            <v>7.9</v>
          </cell>
          <cell r="D510">
            <v>1</v>
          </cell>
          <cell r="E510">
            <v>2</v>
          </cell>
          <cell r="F510">
            <v>5</v>
          </cell>
          <cell r="G510">
            <v>2</v>
          </cell>
          <cell r="H510">
            <v>9998</v>
          </cell>
          <cell r="I510">
            <v>2</v>
          </cell>
          <cell r="J510">
            <v>9999</v>
          </cell>
          <cell r="K510">
            <v>2</v>
          </cell>
        </row>
        <row r="511">
          <cell r="A511" t="str">
            <v>62-1055</v>
          </cell>
          <cell r="B511" t="str">
            <v>* WICKER WALL BRACKET-OVAL</v>
          </cell>
          <cell r="C511">
            <v>7.9</v>
          </cell>
          <cell r="D511">
            <v>1</v>
          </cell>
          <cell r="E511">
            <v>2</v>
          </cell>
          <cell r="F511">
            <v>5</v>
          </cell>
          <cell r="G511">
            <v>2</v>
          </cell>
          <cell r="H511">
            <v>9998</v>
          </cell>
          <cell r="I511">
            <v>2</v>
          </cell>
          <cell r="J511">
            <v>9999</v>
          </cell>
          <cell r="K511">
            <v>2</v>
          </cell>
        </row>
        <row r="512">
          <cell r="A512" t="str">
            <v>62-1100</v>
          </cell>
          <cell r="B512" t="str">
            <v>* CIRCLE/OVAL ARCH W/ WICKER</v>
          </cell>
          <cell r="C512">
            <v>110</v>
          </cell>
          <cell r="D512">
            <v>1</v>
          </cell>
          <cell r="E512">
            <v>55</v>
          </cell>
          <cell r="F512">
            <v>9997</v>
          </cell>
          <cell r="G512">
            <v>110</v>
          </cell>
          <cell r="H512">
            <v>9998</v>
          </cell>
          <cell r="I512">
            <v>110</v>
          </cell>
          <cell r="J512">
            <v>9999</v>
          </cell>
          <cell r="K512">
            <v>110</v>
          </cell>
        </row>
        <row r="513">
          <cell r="A513" t="str">
            <v>62-1200</v>
          </cell>
          <cell r="B513" t="str">
            <v>* 12" WICKER HANGING BASKET</v>
          </cell>
          <cell r="C513">
            <v>14</v>
          </cell>
          <cell r="D513">
            <v>1</v>
          </cell>
          <cell r="E513">
            <v>8.4</v>
          </cell>
          <cell r="F513">
            <v>5</v>
          </cell>
          <cell r="G513">
            <v>7</v>
          </cell>
          <cell r="H513">
            <v>9998</v>
          </cell>
          <cell r="I513">
            <v>7</v>
          </cell>
          <cell r="J513">
            <v>9999</v>
          </cell>
          <cell r="K513">
            <v>7</v>
          </cell>
        </row>
        <row r="514">
          <cell r="A514" t="str">
            <v>6212MC</v>
          </cell>
          <cell r="B514" t="str">
            <v>MXD CASE WICKER PLANT CADDIES</v>
          </cell>
          <cell r="C514">
            <v>99.8</v>
          </cell>
          <cell r="D514">
            <v>1</v>
          </cell>
          <cell r="E514">
            <v>49.9</v>
          </cell>
          <cell r="F514">
            <v>9997</v>
          </cell>
          <cell r="G514">
            <v>99.8</v>
          </cell>
          <cell r="H514">
            <v>9998</v>
          </cell>
          <cell r="I514">
            <v>99.8</v>
          </cell>
          <cell r="J514">
            <v>9999</v>
          </cell>
          <cell r="K514">
            <v>99.8</v>
          </cell>
        </row>
        <row r="515">
          <cell r="A515" t="str">
            <v>62-1400</v>
          </cell>
          <cell r="B515" t="str">
            <v>* 14" WICKER HANGING BASKET</v>
          </cell>
          <cell r="C515">
            <v>19</v>
          </cell>
          <cell r="D515">
            <v>1</v>
          </cell>
          <cell r="E515">
            <v>11.4</v>
          </cell>
          <cell r="F515">
            <v>5</v>
          </cell>
          <cell r="G515">
            <v>9.5</v>
          </cell>
          <cell r="H515">
            <v>9998</v>
          </cell>
          <cell r="I515">
            <v>9.5</v>
          </cell>
          <cell r="J515">
            <v>9999</v>
          </cell>
          <cell r="K515">
            <v>9.5</v>
          </cell>
        </row>
        <row r="516">
          <cell r="A516" t="str">
            <v>62-151</v>
          </cell>
          <cell r="B516" t="str">
            <v>WICKER BAKERS RACK</v>
          </cell>
          <cell r="C516">
            <v>166</v>
          </cell>
          <cell r="D516">
            <v>1</v>
          </cell>
          <cell r="E516">
            <v>83</v>
          </cell>
          <cell r="F516">
            <v>9997</v>
          </cell>
          <cell r="G516">
            <v>166</v>
          </cell>
          <cell r="H516">
            <v>9998</v>
          </cell>
          <cell r="I516">
            <v>166</v>
          </cell>
          <cell r="J516">
            <v>9999</v>
          </cell>
          <cell r="K516">
            <v>166</v>
          </cell>
        </row>
        <row r="517">
          <cell r="A517" t="str">
            <v>62-2000</v>
          </cell>
          <cell r="B517" t="str">
            <v>* 20" WICKER WALL TROUGH</v>
          </cell>
          <cell r="C517">
            <v>24</v>
          </cell>
          <cell r="D517">
            <v>1</v>
          </cell>
          <cell r="E517">
            <v>14.4</v>
          </cell>
          <cell r="F517">
            <v>3</v>
          </cell>
          <cell r="G517">
            <v>12</v>
          </cell>
          <cell r="H517">
            <v>9998</v>
          </cell>
          <cell r="I517">
            <v>12</v>
          </cell>
          <cell r="J517">
            <v>9999</v>
          </cell>
          <cell r="K517">
            <v>12</v>
          </cell>
        </row>
        <row r="518">
          <cell r="A518" t="str">
            <v>62-2500</v>
          </cell>
          <cell r="B518" t="str">
            <v>* 21" WICKER PLANT BSKT STND</v>
          </cell>
          <cell r="C518">
            <v>18</v>
          </cell>
          <cell r="D518">
            <v>1</v>
          </cell>
          <cell r="E518">
            <v>10.8</v>
          </cell>
          <cell r="F518">
            <v>4</v>
          </cell>
          <cell r="G518">
            <v>9</v>
          </cell>
          <cell r="H518">
            <v>9998</v>
          </cell>
          <cell r="I518">
            <v>9</v>
          </cell>
          <cell r="J518">
            <v>9999</v>
          </cell>
          <cell r="K518">
            <v>9</v>
          </cell>
        </row>
        <row r="519">
          <cell r="A519" t="str">
            <v>62-3000</v>
          </cell>
          <cell r="B519" t="str">
            <v>* 30" WICKER PLANT BSKT STND</v>
          </cell>
          <cell r="C519">
            <v>25</v>
          </cell>
          <cell r="D519">
            <v>1</v>
          </cell>
          <cell r="E519">
            <v>15</v>
          </cell>
          <cell r="F519">
            <v>4</v>
          </cell>
          <cell r="G519">
            <v>12.5</v>
          </cell>
          <cell r="H519">
            <v>9998</v>
          </cell>
          <cell r="I519">
            <v>12.5</v>
          </cell>
          <cell r="J519">
            <v>9999</v>
          </cell>
          <cell r="K519">
            <v>12.5</v>
          </cell>
        </row>
        <row r="520">
          <cell r="A520" t="str">
            <v>62-3150</v>
          </cell>
          <cell r="B520" t="str">
            <v>* WIRE EDGING W/ WICKER</v>
          </cell>
          <cell r="C520">
            <v>15.9</v>
          </cell>
          <cell r="D520">
            <v>1</v>
          </cell>
          <cell r="E520">
            <v>3.5</v>
          </cell>
          <cell r="F520">
            <v>4</v>
          </cell>
          <cell r="G520">
            <v>3.5</v>
          </cell>
          <cell r="H520">
            <v>9998</v>
          </cell>
          <cell r="I520">
            <v>3.5</v>
          </cell>
          <cell r="J520">
            <v>9999</v>
          </cell>
          <cell r="K520">
            <v>3.5</v>
          </cell>
        </row>
        <row r="521">
          <cell r="A521" t="str">
            <v>62-3200</v>
          </cell>
          <cell r="B521" t="str">
            <v>* 32" WICKER WALL TROUGH</v>
          </cell>
          <cell r="C521">
            <v>45</v>
          </cell>
          <cell r="D521">
            <v>1</v>
          </cell>
          <cell r="E521">
            <v>27</v>
          </cell>
          <cell r="F521">
            <v>3</v>
          </cell>
          <cell r="G521">
            <v>22.5</v>
          </cell>
          <cell r="H521">
            <v>9998</v>
          </cell>
          <cell r="I521">
            <v>22.5</v>
          </cell>
          <cell r="J521">
            <v>9999</v>
          </cell>
          <cell r="K521">
            <v>22.5</v>
          </cell>
        </row>
        <row r="522">
          <cell r="A522" t="str">
            <v>62-6000</v>
          </cell>
          <cell r="B522" t="str">
            <v>* 60" WICKER SCREEN</v>
          </cell>
          <cell r="C522">
            <v>36</v>
          </cell>
          <cell r="D522">
            <v>1</v>
          </cell>
          <cell r="E522">
            <v>14.4</v>
          </cell>
          <cell r="F522">
            <v>3</v>
          </cell>
          <cell r="G522">
            <v>14.4</v>
          </cell>
          <cell r="H522">
            <v>9998</v>
          </cell>
          <cell r="I522">
            <v>14.4</v>
          </cell>
          <cell r="J522">
            <v>9999</v>
          </cell>
          <cell r="K522">
            <v>14.4</v>
          </cell>
        </row>
        <row r="523">
          <cell r="A523" t="str">
            <v>62-7200</v>
          </cell>
          <cell r="B523" t="str">
            <v>* 72" WICKER SCREEN</v>
          </cell>
          <cell r="C523">
            <v>46</v>
          </cell>
          <cell r="D523">
            <v>1</v>
          </cell>
          <cell r="E523">
            <v>23</v>
          </cell>
          <cell r="F523">
            <v>9997</v>
          </cell>
          <cell r="G523">
            <v>46</v>
          </cell>
          <cell r="H523">
            <v>9998</v>
          </cell>
          <cell r="I523">
            <v>46</v>
          </cell>
          <cell r="J523">
            <v>9999</v>
          </cell>
          <cell r="K523">
            <v>46</v>
          </cell>
        </row>
        <row r="524">
          <cell r="A524" t="str">
            <v>63-1000</v>
          </cell>
          <cell r="B524" t="str">
            <v>* TOOL RACK 2-LAYER</v>
          </cell>
          <cell r="C524">
            <v>11.9</v>
          </cell>
          <cell r="D524">
            <v>1</v>
          </cell>
          <cell r="E524">
            <v>5</v>
          </cell>
          <cell r="F524">
            <v>5</v>
          </cell>
          <cell r="G524">
            <v>5</v>
          </cell>
          <cell r="H524">
            <v>9998</v>
          </cell>
          <cell r="I524">
            <v>5</v>
          </cell>
          <cell r="J524">
            <v>9999</v>
          </cell>
          <cell r="K524">
            <v>5</v>
          </cell>
        </row>
        <row r="525">
          <cell r="A525" t="str">
            <v>63-1005</v>
          </cell>
          <cell r="B525" t="str">
            <v>FREE-STANDING HOSE HANGER</v>
          </cell>
          <cell r="C525">
            <v>54</v>
          </cell>
          <cell r="D525">
            <v>1</v>
          </cell>
          <cell r="E525">
            <v>32.4</v>
          </cell>
          <cell r="F525">
            <v>2</v>
          </cell>
          <cell r="G525">
            <v>27</v>
          </cell>
          <cell r="H525">
            <v>9998</v>
          </cell>
          <cell r="I525">
            <v>27</v>
          </cell>
          <cell r="J525">
            <v>9999</v>
          </cell>
          <cell r="K525">
            <v>27</v>
          </cell>
        </row>
        <row r="526">
          <cell r="A526" t="str">
            <v>63-1012</v>
          </cell>
          <cell r="B526" t="str">
            <v>* 12" PLANT CADDY</v>
          </cell>
          <cell r="C526">
            <v>13.9</v>
          </cell>
          <cell r="D526">
            <v>1</v>
          </cell>
          <cell r="E526">
            <v>8.34</v>
          </cell>
          <cell r="F526">
            <v>6</v>
          </cell>
          <cell r="G526">
            <v>6.95</v>
          </cell>
          <cell r="H526">
            <v>9998</v>
          </cell>
          <cell r="I526">
            <v>6.95</v>
          </cell>
          <cell r="J526">
            <v>9999</v>
          </cell>
          <cell r="K526">
            <v>6.95</v>
          </cell>
        </row>
        <row r="527">
          <cell r="A527" t="str">
            <v>63-1014</v>
          </cell>
          <cell r="B527" t="str">
            <v>* 14" PLANT CADDY</v>
          </cell>
          <cell r="C527">
            <v>15.9</v>
          </cell>
          <cell r="D527">
            <v>1</v>
          </cell>
          <cell r="E527">
            <v>9.5399999999999991</v>
          </cell>
          <cell r="F527">
            <v>6</v>
          </cell>
          <cell r="G527">
            <v>7.95</v>
          </cell>
          <cell r="H527">
            <v>9998</v>
          </cell>
          <cell r="I527">
            <v>7.95</v>
          </cell>
          <cell r="J527">
            <v>9999</v>
          </cell>
          <cell r="K527">
            <v>7.95</v>
          </cell>
        </row>
        <row r="528">
          <cell r="A528" t="str">
            <v>63-1016</v>
          </cell>
          <cell r="B528" t="str">
            <v>* 16" PLANT CADDY</v>
          </cell>
          <cell r="C528">
            <v>17.899999999999999</v>
          </cell>
          <cell r="D528">
            <v>1</v>
          </cell>
          <cell r="E528">
            <v>10.74</v>
          </cell>
          <cell r="F528">
            <v>6</v>
          </cell>
          <cell r="G528">
            <v>8.9499999999999993</v>
          </cell>
          <cell r="H528">
            <v>9998</v>
          </cell>
          <cell r="I528">
            <v>8.9499999999999993</v>
          </cell>
          <cell r="J528">
            <v>9999</v>
          </cell>
          <cell r="K528">
            <v>8.9499999999999993</v>
          </cell>
        </row>
        <row r="529">
          <cell r="A529" t="str">
            <v>63-1100</v>
          </cell>
          <cell r="B529" t="str">
            <v>* ARCH W/O WICKER</v>
          </cell>
          <cell r="C529">
            <v>80</v>
          </cell>
          <cell r="D529">
            <v>1</v>
          </cell>
          <cell r="E529">
            <v>40</v>
          </cell>
          <cell r="F529">
            <v>9997</v>
          </cell>
          <cell r="G529">
            <v>80</v>
          </cell>
          <cell r="H529">
            <v>9998</v>
          </cell>
          <cell r="I529">
            <v>80</v>
          </cell>
          <cell r="J529">
            <v>9999</v>
          </cell>
          <cell r="K529">
            <v>80</v>
          </cell>
        </row>
        <row r="530">
          <cell r="A530" t="str">
            <v>63-1200</v>
          </cell>
          <cell r="B530" t="str">
            <v>12" S HOOK</v>
          </cell>
          <cell r="C530">
            <v>1.9</v>
          </cell>
          <cell r="D530">
            <v>3</v>
          </cell>
          <cell r="E530">
            <v>1.1399999999999999</v>
          </cell>
          <cell r="F530">
            <v>12</v>
          </cell>
          <cell r="G530">
            <v>0.95</v>
          </cell>
          <cell r="H530">
            <v>9998</v>
          </cell>
          <cell r="I530">
            <v>0.95</v>
          </cell>
          <cell r="J530">
            <v>9999</v>
          </cell>
          <cell r="K530">
            <v>0.95</v>
          </cell>
        </row>
        <row r="531">
          <cell r="A531" t="str">
            <v>6312MC</v>
          </cell>
          <cell r="B531" t="str">
            <v>MIXED CASE OF WIRE PLANT CADDIES</v>
          </cell>
          <cell r="C531">
            <v>95.4</v>
          </cell>
          <cell r="D531">
            <v>1</v>
          </cell>
          <cell r="E531">
            <v>47.7</v>
          </cell>
          <cell r="F531">
            <v>9997</v>
          </cell>
          <cell r="G531">
            <v>95.4</v>
          </cell>
          <cell r="H531">
            <v>9998</v>
          </cell>
          <cell r="I531">
            <v>95.4</v>
          </cell>
          <cell r="J531">
            <v>9999</v>
          </cell>
          <cell r="K531">
            <v>95.4</v>
          </cell>
        </row>
        <row r="532">
          <cell r="A532" t="str">
            <v>63-1394</v>
          </cell>
          <cell r="B532" t="str">
            <v>* 12" PATIO PLANTER</v>
          </cell>
          <cell r="C532">
            <v>19.5</v>
          </cell>
          <cell r="D532">
            <v>1</v>
          </cell>
          <cell r="E532">
            <v>7</v>
          </cell>
          <cell r="F532">
            <v>2</v>
          </cell>
          <cell r="G532">
            <v>7</v>
          </cell>
          <cell r="H532">
            <v>9998</v>
          </cell>
          <cell r="I532">
            <v>7</v>
          </cell>
          <cell r="J532">
            <v>9999</v>
          </cell>
          <cell r="K532">
            <v>7</v>
          </cell>
        </row>
        <row r="533">
          <cell r="A533" t="str">
            <v>63-1494</v>
          </cell>
          <cell r="B533" t="str">
            <v>* 14" HANGING BASKET</v>
          </cell>
          <cell r="C533">
            <v>11.84</v>
          </cell>
          <cell r="D533">
            <v>1</v>
          </cell>
          <cell r="E533">
            <v>5.92</v>
          </cell>
          <cell r="F533">
            <v>5</v>
          </cell>
          <cell r="G533">
            <v>5.92</v>
          </cell>
          <cell r="H533">
            <v>9998</v>
          </cell>
          <cell r="I533">
            <v>5.92</v>
          </cell>
          <cell r="J533">
            <v>9999</v>
          </cell>
          <cell r="K533">
            <v>5.92</v>
          </cell>
        </row>
        <row r="534">
          <cell r="A534" t="str">
            <v>63-1794</v>
          </cell>
          <cell r="B534" t="str">
            <v>* TWO-TIER BASKET SET W/BRKT</v>
          </cell>
          <cell r="C534">
            <v>43.69</v>
          </cell>
          <cell r="D534">
            <v>1</v>
          </cell>
          <cell r="E534">
            <v>26.21</v>
          </cell>
          <cell r="F534">
            <v>3</v>
          </cell>
          <cell r="G534">
            <v>26.21</v>
          </cell>
          <cell r="H534">
            <v>9998</v>
          </cell>
          <cell r="I534">
            <v>26.21</v>
          </cell>
          <cell r="J534">
            <v>9999</v>
          </cell>
          <cell r="K534">
            <v>26.21</v>
          </cell>
        </row>
        <row r="535">
          <cell r="A535" t="str">
            <v>63-1930</v>
          </cell>
          <cell r="B535" t="str">
            <v>* HALF-ROUND HAYRACK BASKET</v>
          </cell>
          <cell r="C535">
            <v>9.4600000000000009</v>
          </cell>
          <cell r="D535">
            <v>1</v>
          </cell>
          <cell r="E535">
            <v>3.5</v>
          </cell>
          <cell r="F535">
            <v>5</v>
          </cell>
          <cell r="G535">
            <v>3.5</v>
          </cell>
          <cell r="H535">
            <v>9998</v>
          </cell>
          <cell r="I535">
            <v>3.5</v>
          </cell>
          <cell r="J535">
            <v>9999</v>
          </cell>
          <cell r="K535">
            <v>3.5</v>
          </cell>
        </row>
        <row r="536">
          <cell r="A536" t="str">
            <v>63-3030</v>
          </cell>
          <cell r="B536" t="str">
            <v>* 30" DECK RAIL HOOK ANGLED CS5</v>
          </cell>
          <cell r="C536">
            <v>21.9</v>
          </cell>
          <cell r="D536">
            <v>1</v>
          </cell>
          <cell r="E536">
            <v>7.11</v>
          </cell>
          <cell r="F536">
            <v>5</v>
          </cell>
          <cell r="G536">
            <v>7.11</v>
          </cell>
          <cell r="H536">
            <v>9998</v>
          </cell>
          <cell r="I536">
            <v>7.11</v>
          </cell>
          <cell r="J536">
            <v>9999</v>
          </cell>
          <cell r="K536">
            <v>7.11</v>
          </cell>
        </row>
        <row r="537">
          <cell r="A537" t="str">
            <v>63-6000</v>
          </cell>
          <cell r="B537" t="str">
            <v>* 60" SCREEN W/O WICKER</v>
          </cell>
          <cell r="C537">
            <v>29</v>
          </cell>
          <cell r="D537">
            <v>1</v>
          </cell>
          <cell r="E537">
            <v>11.6</v>
          </cell>
          <cell r="F537">
            <v>9997</v>
          </cell>
          <cell r="G537">
            <v>29</v>
          </cell>
          <cell r="H537">
            <v>9998</v>
          </cell>
          <cell r="I537">
            <v>29</v>
          </cell>
          <cell r="J537">
            <v>9999</v>
          </cell>
          <cell r="K537">
            <v>29</v>
          </cell>
        </row>
        <row r="538">
          <cell r="A538" t="str">
            <v>63-7200</v>
          </cell>
          <cell r="B538" t="str">
            <v>* 72" SCREEN W/O WICKER</v>
          </cell>
          <cell r="C538">
            <v>39</v>
          </cell>
          <cell r="D538">
            <v>1</v>
          </cell>
          <cell r="E538">
            <v>15.6</v>
          </cell>
          <cell r="F538">
            <v>9997</v>
          </cell>
          <cell r="G538">
            <v>39</v>
          </cell>
          <cell r="H538">
            <v>9998</v>
          </cell>
          <cell r="I538">
            <v>39</v>
          </cell>
          <cell r="J538">
            <v>9999</v>
          </cell>
          <cell r="K538">
            <v>39</v>
          </cell>
        </row>
        <row r="539">
          <cell r="A539" t="str">
            <v>64-7070</v>
          </cell>
          <cell r="B539" t="str">
            <v>* CORDOLO MURETTO LEAF EDGNG CS6</v>
          </cell>
          <cell r="C539">
            <v>4.38</v>
          </cell>
          <cell r="D539">
            <v>1</v>
          </cell>
          <cell r="E539">
            <v>2.37</v>
          </cell>
          <cell r="F539">
            <v>6</v>
          </cell>
          <cell r="G539">
            <v>2.19</v>
          </cell>
          <cell r="H539">
            <v>9998</v>
          </cell>
          <cell r="I539">
            <v>2.19</v>
          </cell>
          <cell r="J539">
            <v>9999</v>
          </cell>
          <cell r="K539">
            <v>2.19</v>
          </cell>
        </row>
        <row r="540">
          <cell r="A540" t="str">
            <v>64-7952</v>
          </cell>
          <cell r="B540" t="str">
            <v>* WALL PLANTER 11.4"WX8.8"H  CS2</v>
          </cell>
          <cell r="C540">
            <v>18.43</v>
          </cell>
          <cell r="D540">
            <v>1</v>
          </cell>
          <cell r="E540">
            <v>9.2200000000000006</v>
          </cell>
          <cell r="F540">
            <v>2</v>
          </cell>
          <cell r="G540">
            <v>9.2200000000000006</v>
          </cell>
          <cell r="H540">
            <v>9998</v>
          </cell>
          <cell r="I540">
            <v>9.2200000000000006</v>
          </cell>
          <cell r="J540">
            <v>9999</v>
          </cell>
          <cell r="K540">
            <v>9.2200000000000006</v>
          </cell>
        </row>
        <row r="541">
          <cell r="A541" t="str">
            <v>65-7722</v>
          </cell>
          <cell r="B541" t="str">
            <v>* GOBLET URN 11.6"DX12.8"H</v>
          </cell>
          <cell r="C541">
            <v>37.130000000000003</v>
          </cell>
          <cell r="D541">
            <v>1</v>
          </cell>
          <cell r="E541">
            <v>18.559999999999999</v>
          </cell>
          <cell r="F541">
            <v>2</v>
          </cell>
          <cell r="G541">
            <v>18.559999999999999</v>
          </cell>
          <cell r="H541">
            <v>9998</v>
          </cell>
          <cell r="I541">
            <v>18.559999999999999</v>
          </cell>
          <cell r="J541">
            <v>9999</v>
          </cell>
          <cell r="K541">
            <v>18.559999999999999</v>
          </cell>
        </row>
        <row r="542">
          <cell r="A542" t="str">
            <v>66-7932</v>
          </cell>
          <cell r="B542" t="str">
            <v>* FRENCH STONE POT FEET CS 6</v>
          </cell>
          <cell r="C542">
            <v>3.34</v>
          </cell>
          <cell r="D542">
            <v>6</v>
          </cell>
          <cell r="E542">
            <v>1.67</v>
          </cell>
          <cell r="F542">
            <v>24</v>
          </cell>
          <cell r="G542">
            <v>1.67</v>
          </cell>
          <cell r="H542">
            <v>9998</v>
          </cell>
          <cell r="I542">
            <v>1.67</v>
          </cell>
          <cell r="J542">
            <v>9999</v>
          </cell>
          <cell r="K542">
            <v>1.67</v>
          </cell>
        </row>
        <row r="543">
          <cell r="A543" t="str">
            <v>66-7942</v>
          </cell>
          <cell r="B543" t="str">
            <v>* OVAL FESTONATO-FRENCH      CS2</v>
          </cell>
          <cell r="C543">
            <v>20.190000000000001</v>
          </cell>
          <cell r="D543">
            <v>1</v>
          </cell>
          <cell r="E543">
            <v>10.09</v>
          </cell>
          <cell r="F543">
            <v>2</v>
          </cell>
          <cell r="G543">
            <v>10.09</v>
          </cell>
          <cell r="H543">
            <v>9998</v>
          </cell>
          <cell r="I543">
            <v>10.09</v>
          </cell>
          <cell r="J543">
            <v>9999</v>
          </cell>
          <cell r="K543">
            <v>10.09</v>
          </cell>
        </row>
        <row r="544">
          <cell r="A544" t="str">
            <v>67-7932</v>
          </cell>
          <cell r="B544" t="str">
            <v>* VERDIGRIS POT FEET        CS24</v>
          </cell>
          <cell r="C544">
            <v>2.06</v>
          </cell>
          <cell r="D544">
            <v>6</v>
          </cell>
          <cell r="E544">
            <v>1.03</v>
          </cell>
          <cell r="F544">
            <v>24</v>
          </cell>
          <cell r="G544">
            <v>1.03</v>
          </cell>
          <cell r="H544">
            <v>9998</v>
          </cell>
          <cell r="I544">
            <v>1.03</v>
          </cell>
          <cell r="J544">
            <v>9999</v>
          </cell>
          <cell r="K544">
            <v>1.03</v>
          </cell>
        </row>
        <row r="545">
          <cell r="A545" t="str">
            <v>67-7942</v>
          </cell>
          <cell r="B545" t="str">
            <v>* OVAL FESTONATO-GREEN       CS2</v>
          </cell>
          <cell r="C545">
            <v>20.190000000000001</v>
          </cell>
          <cell r="D545">
            <v>1</v>
          </cell>
          <cell r="E545">
            <v>10.09</v>
          </cell>
          <cell r="F545">
            <v>2</v>
          </cell>
          <cell r="G545">
            <v>10.09</v>
          </cell>
          <cell r="H545">
            <v>9998</v>
          </cell>
          <cell r="I545">
            <v>10.09</v>
          </cell>
          <cell r="J545">
            <v>9999</v>
          </cell>
          <cell r="K545">
            <v>10.09</v>
          </cell>
        </row>
        <row r="546">
          <cell r="A546" t="str">
            <v>67-7992</v>
          </cell>
          <cell r="B546" t="str">
            <v>* DECORATIVE WATERING STATION-GR</v>
          </cell>
          <cell r="C546">
            <v>60</v>
          </cell>
          <cell r="D546">
            <v>1</v>
          </cell>
          <cell r="E546">
            <v>30</v>
          </cell>
          <cell r="F546">
            <v>9997</v>
          </cell>
          <cell r="G546">
            <v>60</v>
          </cell>
          <cell r="H546">
            <v>9998</v>
          </cell>
          <cell r="I546">
            <v>60</v>
          </cell>
          <cell r="J546">
            <v>9999</v>
          </cell>
          <cell r="K546">
            <v>60</v>
          </cell>
        </row>
        <row r="547">
          <cell r="A547" t="str">
            <v>72-90</v>
          </cell>
          <cell r="B547" t="str">
            <v>* ROSEWOOD 2PC SS TOOL SET</v>
          </cell>
          <cell r="C547">
            <v>24.85</v>
          </cell>
          <cell r="D547">
            <v>1</v>
          </cell>
          <cell r="E547">
            <v>14.91</v>
          </cell>
          <cell r="F547">
            <v>4</v>
          </cell>
          <cell r="G547">
            <v>12.43</v>
          </cell>
          <cell r="H547">
            <v>9998</v>
          </cell>
          <cell r="I547">
            <v>12.43</v>
          </cell>
          <cell r="J547">
            <v>9999</v>
          </cell>
          <cell r="K547">
            <v>12.43</v>
          </cell>
        </row>
        <row r="548">
          <cell r="A548" t="str">
            <v>A1220</v>
          </cell>
          <cell r="B548" t="str">
            <v>FLOWER BUCKET - 7.9"H</v>
          </cell>
          <cell r="C548">
            <v>22</v>
          </cell>
          <cell r="D548">
            <v>1</v>
          </cell>
          <cell r="E548">
            <v>13.2</v>
          </cell>
          <cell r="F548">
            <v>12</v>
          </cell>
          <cell r="G548">
            <v>11</v>
          </cell>
          <cell r="H548">
            <v>9998</v>
          </cell>
          <cell r="I548">
            <v>11</v>
          </cell>
          <cell r="J548">
            <v>9999</v>
          </cell>
          <cell r="K548">
            <v>11</v>
          </cell>
        </row>
        <row r="549">
          <cell r="A549" t="str">
            <v>A1230</v>
          </cell>
          <cell r="B549" t="str">
            <v>FLOWER BUCKET - 11.85" H</v>
          </cell>
          <cell r="C549">
            <v>29</v>
          </cell>
          <cell r="D549">
            <v>1</v>
          </cell>
          <cell r="E549">
            <v>17.399999999999999</v>
          </cell>
          <cell r="F549">
            <v>6</v>
          </cell>
          <cell r="G549">
            <v>14.5</v>
          </cell>
          <cell r="H549">
            <v>9998</v>
          </cell>
          <cell r="I549">
            <v>14.5</v>
          </cell>
          <cell r="J549">
            <v>9999</v>
          </cell>
          <cell r="K549">
            <v>14.5</v>
          </cell>
        </row>
        <row r="550">
          <cell r="A550" t="str">
            <v>A1240</v>
          </cell>
          <cell r="B550" t="str">
            <v>FLOWER BUCKET - 15"H</v>
          </cell>
          <cell r="C550">
            <v>32.5</v>
          </cell>
          <cell r="D550">
            <v>1</v>
          </cell>
          <cell r="E550">
            <v>19.5</v>
          </cell>
          <cell r="F550">
            <v>6</v>
          </cell>
          <cell r="G550">
            <v>16.25</v>
          </cell>
          <cell r="H550">
            <v>9998</v>
          </cell>
          <cell r="I550">
            <v>16.25</v>
          </cell>
          <cell r="J550">
            <v>9999</v>
          </cell>
          <cell r="K550">
            <v>16.25</v>
          </cell>
        </row>
        <row r="551">
          <cell r="A551" t="str">
            <v>A20104</v>
          </cell>
          <cell r="B551" t="str">
            <v>GALV WATERING CAN-1 GAL</v>
          </cell>
          <cell r="C551">
            <v>39.9</v>
          </cell>
          <cell r="D551">
            <v>1</v>
          </cell>
          <cell r="E551">
            <v>23.94</v>
          </cell>
          <cell r="F551">
            <v>6</v>
          </cell>
          <cell r="G551">
            <v>19.95</v>
          </cell>
          <cell r="H551">
            <v>9998</v>
          </cell>
          <cell r="I551">
            <v>19.95</v>
          </cell>
          <cell r="J551">
            <v>9999</v>
          </cell>
          <cell r="K551">
            <v>19.95</v>
          </cell>
        </row>
        <row r="552">
          <cell r="A552" t="str">
            <v>A20108</v>
          </cell>
          <cell r="B552" t="str">
            <v>GALV WATERING CAN-2 GAL</v>
          </cell>
          <cell r="C552">
            <v>49.9</v>
          </cell>
          <cell r="D552">
            <v>1</v>
          </cell>
          <cell r="E552">
            <v>29.94</v>
          </cell>
          <cell r="F552">
            <v>6</v>
          </cell>
          <cell r="G552">
            <v>24.95</v>
          </cell>
          <cell r="H552">
            <v>9998</v>
          </cell>
          <cell r="I552">
            <v>24.95</v>
          </cell>
          <cell r="J552">
            <v>9999</v>
          </cell>
          <cell r="K552">
            <v>24.95</v>
          </cell>
        </row>
        <row r="553">
          <cell r="A553" t="str">
            <v>A20112</v>
          </cell>
          <cell r="B553" t="str">
            <v>GALV WATERING CAN-3 GAL</v>
          </cell>
          <cell r="C553">
            <v>55</v>
          </cell>
          <cell r="D553">
            <v>1</v>
          </cell>
          <cell r="E553">
            <v>33</v>
          </cell>
          <cell r="F553">
            <v>6</v>
          </cell>
          <cell r="G553">
            <v>27.5</v>
          </cell>
          <cell r="H553">
            <v>9998</v>
          </cell>
          <cell r="I553">
            <v>27.5</v>
          </cell>
          <cell r="J553">
            <v>9999</v>
          </cell>
          <cell r="K553">
            <v>27.5</v>
          </cell>
        </row>
        <row r="554">
          <cell r="A554" t="str">
            <v>A20202</v>
          </cell>
          <cell r="B554" t="str">
            <v>GALV WATERING CAN-1/2 GAL</v>
          </cell>
          <cell r="C554">
            <v>29</v>
          </cell>
          <cell r="D554">
            <v>1</v>
          </cell>
          <cell r="E554">
            <v>17.399999999999999</v>
          </cell>
          <cell r="F554">
            <v>6</v>
          </cell>
          <cell r="G554">
            <v>14.5</v>
          </cell>
          <cell r="H554">
            <v>9998</v>
          </cell>
          <cell r="I554">
            <v>14.5</v>
          </cell>
          <cell r="J554">
            <v>9999</v>
          </cell>
          <cell r="K554">
            <v>14.5</v>
          </cell>
        </row>
        <row r="555">
          <cell r="A555" t="str">
            <v>A20210</v>
          </cell>
          <cell r="B555" t="str">
            <v>GALV WATERING CAN-2.6 GAL</v>
          </cell>
          <cell r="C555">
            <v>57.5</v>
          </cell>
          <cell r="D555">
            <v>1</v>
          </cell>
          <cell r="E555">
            <v>34.5</v>
          </cell>
          <cell r="F555">
            <v>6</v>
          </cell>
          <cell r="G555">
            <v>28.75</v>
          </cell>
          <cell r="H555">
            <v>9998</v>
          </cell>
          <cell r="I555">
            <v>28.75</v>
          </cell>
          <cell r="J555">
            <v>9999</v>
          </cell>
          <cell r="K555">
            <v>28.75</v>
          </cell>
        </row>
        <row r="556">
          <cell r="A556" t="str">
            <v>A21151</v>
          </cell>
          <cell r="B556" t="str">
            <v>GALV WATERING CAN-1 GAL</v>
          </cell>
          <cell r="C556">
            <v>39.9</v>
          </cell>
          <cell r="D556">
            <v>1</v>
          </cell>
          <cell r="E556">
            <v>23.94</v>
          </cell>
          <cell r="F556">
            <v>6</v>
          </cell>
          <cell r="G556">
            <v>19.95</v>
          </cell>
          <cell r="H556">
            <v>9998</v>
          </cell>
          <cell r="I556">
            <v>19.95</v>
          </cell>
          <cell r="J556">
            <v>9999</v>
          </cell>
          <cell r="K556">
            <v>19.95</v>
          </cell>
        </row>
        <row r="557">
          <cell r="A557" t="str">
            <v>A31</v>
          </cell>
          <cell r="B557" t="str">
            <v>DUTCH DIGGING SPADE</v>
          </cell>
          <cell r="C557">
            <v>125</v>
          </cell>
          <cell r="D557">
            <v>1</v>
          </cell>
          <cell r="E557">
            <v>75</v>
          </cell>
          <cell r="F557">
            <v>2</v>
          </cell>
          <cell r="G557">
            <v>62.5</v>
          </cell>
          <cell r="H557">
            <v>9998</v>
          </cell>
          <cell r="I557">
            <v>62.5</v>
          </cell>
          <cell r="J557">
            <v>9999</v>
          </cell>
          <cell r="K557">
            <v>62.5</v>
          </cell>
        </row>
        <row r="558">
          <cell r="A558" t="str">
            <v>A40</v>
          </cell>
          <cell r="B558" t="str">
            <v>TRANSPLANT SPADE</v>
          </cell>
          <cell r="C558">
            <v>125</v>
          </cell>
          <cell r="D558">
            <v>1</v>
          </cell>
          <cell r="E558">
            <v>75</v>
          </cell>
          <cell r="F558">
            <v>2</v>
          </cell>
          <cell r="G558">
            <v>62.5</v>
          </cell>
          <cell r="H558">
            <v>9998</v>
          </cell>
          <cell r="I558">
            <v>62.5</v>
          </cell>
          <cell r="J558">
            <v>9999</v>
          </cell>
          <cell r="K558">
            <v>62.5</v>
          </cell>
        </row>
        <row r="559">
          <cell r="A559" t="str">
            <v>A61570</v>
          </cell>
          <cell r="B559" t="str">
            <v>* ROSE STAKE/TRELLIS 24" BL.</v>
          </cell>
          <cell r="C559">
            <v>2.5099999999999998</v>
          </cell>
          <cell r="D559">
            <v>5</v>
          </cell>
          <cell r="E559">
            <v>1.26</v>
          </cell>
          <cell r="F559">
            <v>9997</v>
          </cell>
          <cell r="G559">
            <v>2.5099999999999998</v>
          </cell>
          <cell r="H559">
            <v>9998</v>
          </cell>
          <cell r="I559">
            <v>2.5099999999999998</v>
          </cell>
          <cell r="J559">
            <v>9999</v>
          </cell>
          <cell r="K559">
            <v>2.5099999999999998</v>
          </cell>
        </row>
        <row r="560">
          <cell r="A560" t="str">
            <v>A61580</v>
          </cell>
          <cell r="B560" t="str">
            <v>* ROSE STAKE/TRELLIS 36" BL</v>
          </cell>
          <cell r="C560">
            <v>2.88</v>
          </cell>
          <cell r="D560">
            <v>5</v>
          </cell>
          <cell r="E560">
            <v>1.44</v>
          </cell>
          <cell r="F560">
            <v>9997</v>
          </cell>
          <cell r="G560">
            <v>2.88</v>
          </cell>
          <cell r="H560">
            <v>9998</v>
          </cell>
          <cell r="I560">
            <v>2.88</v>
          </cell>
          <cell r="J560">
            <v>9999</v>
          </cell>
          <cell r="K560">
            <v>2.88</v>
          </cell>
        </row>
        <row r="561">
          <cell r="A561" t="str">
            <v>A62860</v>
          </cell>
          <cell r="B561" t="str">
            <v>* GALVANIZED STAKE FOR 6" PT MN5</v>
          </cell>
          <cell r="C561">
            <v>9.24</v>
          </cell>
          <cell r="D561">
            <v>5</v>
          </cell>
          <cell r="E561">
            <v>4.62</v>
          </cell>
          <cell r="F561">
            <v>9997</v>
          </cell>
          <cell r="G561">
            <v>9.24</v>
          </cell>
          <cell r="H561">
            <v>9998</v>
          </cell>
          <cell r="I561">
            <v>9.24</v>
          </cell>
          <cell r="J561">
            <v>9999</v>
          </cell>
          <cell r="K561">
            <v>9.24</v>
          </cell>
        </row>
        <row r="562">
          <cell r="A562" t="str">
            <v>AC1230</v>
          </cell>
          <cell r="B562" t="str">
            <v>MED COPPER PLATED VASE</v>
          </cell>
          <cell r="C562">
            <v>27.5</v>
          </cell>
          <cell r="D562">
            <v>1</v>
          </cell>
          <cell r="E562">
            <v>16.5</v>
          </cell>
          <cell r="F562">
            <v>6</v>
          </cell>
          <cell r="G562">
            <v>13.75</v>
          </cell>
          <cell r="H562">
            <v>9998</v>
          </cell>
          <cell r="I562">
            <v>13.75</v>
          </cell>
          <cell r="J562">
            <v>9999</v>
          </cell>
          <cell r="K562">
            <v>13.75</v>
          </cell>
        </row>
        <row r="563">
          <cell r="A563" t="str">
            <v>AC1240</v>
          </cell>
          <cell r="B563" t="str">
            <v>LG COPPER PLATED VASE</v>
          </cell>
          <cell r="C563">
            <v>37.5</v>
          </cell>
          <cell r="D563">
            <v>1</v>
          </cell>
          <cell r="E563">
            <v>22.5</v>
          </cell>
          <cell r="F563">
            <v>6</v>
          </cell>
          <cell r="G563">
            <v>18.75</v>
          </cell>
          <cell r="H563">
            <v>9998</v>
          </cell>
          <cell r="I563">
            <v>18.75</v>
          </cell>
          <cell r="J563">
            <v>9999</v>
          </cell>
          <cell r="K563">
            <v>18.75</v>
          </cell>
        </row>
        <row r="564">
          <cell r="A564" t="str">
            <v>AC13710</v>
          </cell>
          <cell r="B564" t="str">
            <v>MED COPPER PLATED PITCHER</v>
          </cell>
          <cell r="C564">
            <v>34</v>
          </cell>
          <cell r="D564">
            <v>1</v>
          </cell>
          <cell r="E564">
            <v>20.399999999999999</v>
          </cell>
          <cell r="F564">
            <v>6</v>
          </cell>
          <cell r="G564">
            <v>17</v>
          </cell>
          <cell r="H564">
            <v>9998</v>
          </cell>
          <cell r="I564">
            <v>17</v>
          </cell>
          <cell r="J564">
            <v>9999</v>
          </cell>
          <cell r="K564">
            <v>17</v>
          </cell>
        </row>
        <row r="565">
          <cell r="A565" t="str">
            <v>AC13720</v>
          </cell>
          <cell r="B565" t="str">
            <v>LG COPPER PLATED PITCHER</v>
          </cell>
          <cell r="C565">
            <v>37.5</v>
          </cell>
          <cell r="D565">
            <v>1</v>
          </cell>
          <cell r="E565">
            <v>22.5</v>
          </cell>
          <cell r="F565">
            <v>6</v>
          </cell>
          <cell r="G565">
            <v>18.75</v>
          </cell>
          <cell r="H565">
            <v>9998</v>
          </cell>
          <cell r="I565">
            <v>18.75</v>
          </cell>
          <cell r="J565">
            <v>9999</v>
          </cell>
          <cell r="K565">
            <v>18.75</v>
          </cell>
        </row>
        <row r="566">
          <cell r="A566" t="str">
            <v>AC20108</v>
          </cell>
          <cell r="B566" t="str">
            <v>WATERING CAN-COPPER-2 GAL</v>
          </cell>
          <cell r="C566">
            <v>57.5</v>
          </cell>
          <cell r="D566">
            <v>1</v>
          </cell>
          <cell r="E566">
            <v>34.5</v>
          </cell>
          <cell r="F566">
            <v>6</v>
          </cell>
          <cell r="G566">
            <v>28.75</v>
          </cell>
          <cell r="H566">
            <v>9998</v>
          </cell>
          <cell r="I566">
            <v>28.75</v>
          </cell>
          <cell r="J566">
            <v>9999</v>
          </cell>
          <cell r="K566">
            <v>28.75</v>
          </cell>
        </row>
        <row r="567">
          <cell r="A567" t="str">
            <v>AC20205</v>
          </cell>
          <cell r="B567" t="str">
            <v>WATER CAN-COPPER -1.3 GAL</v>
          </cell>
          <cell r="C567">
            <v>57.5</v>
          </cell>
          <cell r="D567">
            <v>1</v>
          </cell>
          <cell r="E567">
            <v>34.5</v>
          </cell>
          <cell r="F567">
            <v>6</v>
          </cell>
          <cell r="G567">
            <v>28.75</v>
          </cell>
          <cell r="H567">
            <v>9998</v>
          </cell>
          <cell r="I567">
            <v>28.75</v>
          </cell>
          <cell r="J567">
            <v>9999</v>
          </cell>
          <cell r="K567">
            <v>28.75</v>
          </cell>
        </row>
        <row r="568">
          <cell r="A568" t="str">
            <v>AC20207</v>
          </cell>
          <cell r="B568" t="str">
            <v>WATER CAN-COPPER 1.8GL</v>
          </cell>
          <cell r="C568">
            <v>69</v>
          </cell>
          <cell r="D568">
            <v>1</v>
          </cell>
          <cell r="E568">
            <v>41.4</v>
          </cell>
          <cell r="F568">
            <v>6</v>
          </cell>
          <cell r="G568">
            <v>34.5</v>
          </cell>
          <cell r="H568">
            <v>9998</v>
          </cell>
          <cell r="I568">
            <v>34.5</v>
          </cell>
          <cell r="J568">
            <v>9999</v>
          </cell>
          <cell r="K568">
            <v>34.5</v>
          </cell>
        </row>
        <row r="569">
          <cell r="A569" t="str">
            <v>AC2140</v>
          </cell>
          <cell r="B569" t="str">
            <v>VASE CP - 16.3"H</v>
          </cell>
          <cell r="C569">
            <v>37.5</v>
          </cell>
          <cell r="D569">
            <v>1</v>
          </cell>
          <cell r="E569">
            <v>22.5</v>
          </cell>
          <cell r="F569">
            <v>6</v>
          </cell>
          <cell r="G569">
            <v>18.75</v>
          </cell>
          <cell r="H569">
            <v>9998</v>
          </cell>
          <cell r="I569">
            <v>18.75</v>
          </cell>
          <cell r="J569">
            <v>9999</v>
          </cell>
          <cell r="K569">
            <v>18.75</v>
          </cell>
        </row>
        <row r="570">
          <cell r="A570" t="str">
            <v>AC7055</v>
          </cell>
          <cell r="B570" t="str">
            <v>MED COPPER PLATED MILK CAN</v>
          </cell>
          <cell r="C570">
            <v>42.5</v>
          </cell>
          <cell r="D570">
            <v>1</v>
          </cell>
          <cell r="E570">
            <v>25.5</v>
          </cell>
          <cell r="F570">
            <v>6</v>
          </cell>
          <cell r="G570">
            <v>21.25</v>
          </cell>
          <cell r="H570">
            <v>9998</v>
          </cell>
          <cell r="I570">
            <v>21.25</v>
          </cell>
          <cell r="J570">
            <v>9999</v>
          </cell>
          <cell r="K570">
            <v>21.25</v>
          </cell>
        </row>
        <row r="571">
          <cell r="A571" t="str">
            <v>AC7058</v>
          </cell>
          <cell r="B571" t="str">
            <v>LG COPPER PLATED MILK CAN</v>
          </cell>
          <cell r="C571">
            <v>45</v>
          </cell>
          <cell r="D571">
            <v>1</v>
          </cell>
          <cell r="E571">
            <v>27</v>
          </cell>
          <cell r="F571">
            <v>6</v>
          </cell>
          <cell r="G571">
            <v>22.5</v>
          </cell>
          <cell r="H571">
            <v>9998</v>
          </cell>
          <cell r="I571">
            <v>22.5</v>
          </cell>
          <cell r="J571">
            <v>9999</v>
          </cell>
          <cell r="K571">
            <v>22.5</v>
          </cell>
        </row>
        <row r="572">
          <cell r="A572" t="str">
            <v>AJS-B36</v>
          </cell>
          <cell r="B572" t="str">
            <v>* FRENCH CLOG - BLUE         CS4</v>
          </cell>
          <cell r="C572">
            <v>8.6999999999999993</v>
          </cell>
          <cell r="D572">
            <v>1</v>
          </cell>
          <cell r="E572">
            <v>4.3499999999999996</v>
          </cell>
          <cell r="F572">
            <v>4</v>
          </cell>
          <cell r="G572">
            <v>4.3499999999999996</v>
          </cell>
          <cell r="H572">
            <v>9998</v>
          </cell>
          <cell r="I572">
            <v>4.3499999999999996</v>
          </cell>
          <cell r="J572">
            <v>9999</v>
          </cell>
          <cell r="K572">
            <v>4.3499999999999996</v>
          </cell>
        </row>
        <row r="573">
          <cell r="A573" t="str">
            <v>AJS-B38</v>
          </cell>
          <cell r="B573" t="str">
            <v>* FRENCH CLOG - BLUE         CS4</v>
          </cell>
          <cell r="C573">
            <v>8.6999999999999993</v>
          </cell>
          <cell r="D573">
            <v>1</v>
          </cell>
          <cell r="E573">
            <v>4.3499999999999996</v>
          </cell>
          <cell r="F573">
            <v>4</v>
          </cell>
          <cell r="G573">
            <v>4.3499999999999996</v>
          </cell>
          <cell r="H573">
            <v>9998</v>
          </cell>
          <cell r="I573">
            <v>4.3499999999999996</v>
          </cell>
          <cell r="J573">
            <v>9999</v>
          </cell>
          <cell r="K573">
            <v>4.3499999999999996</v>
          </cell>
        </row>
        <row r="574">
          <cell r="A574" t="str">
            <v>AJS-B40</v>
          </cell>
          <cell r="B574" t="str">
            <v>* FRENCH CLOG - BLUE         CS4</v>
          </cell>
          <cell r="C574">
            <v>8.6999999999999993</v>
          </cell>
          <cell r="D574">
            <v>1</v>
          </cell>
          <cell r="E574">
            <v>4.3499999999999996</v>
          </cell>
          <cell r="F574">
            <v>4</v>
          </cell>
          <cell r="G574">
            <v>4.3499999999999996</v>
          </cell>
          <cell r="H574">
            <v>9998</v>
          </cell>
          <cell r="I574">
            <v>4.3499999999999996</v>
          </cell>
          <cell r="J574">
            <v>9999</v>
          </cell>
          <cell r="K574">
            <v>4.3499999999999996</v>
          </cell>
        </row>
        <row r="575">
          <cell r="A575" t="str">
            <v>AJS-B42</v>
          </cell>
          <cell r="B575" t="str">
            <v>* FRENCH CLOG - BLUE         CS4</v>
          </cell>
          <cell r="C575">
            <v>8.6999999999999993</v>
          </cell>
          <cell r="D575">
            <v>1</v>
          </cell>
          <cell r="E575">
            <v>4.3499999999999996</v>
          </cell>
          <cell r="F575">
            <v>4</v>
          </cell>
          <cell r="G575">
            <v>4.3499999999999996</v>
          </cell>
          <cell r="H575">
            <v>9998</v>
          </cell>
          <cell r="I575">
            <v>4.3499999999999996</v>
          </cell>
          <cell r="J575">
            <v>9999</v>
          </cell>
          <cell r="K575">
            <v>4.3499999999999996</v>
          </cell>
        </row>
        <row r="576">
          <cell r="A576" t="str">
            <v>AJS-B44</v>
          </cell>
          <cell r="B576" t="str">
            <v>* FRENCH CLOG - BLUE         CS4</v>
          </cell>
          <cell r="C576">
            <v>8.6999999999999993</v>
          </cell>
          <cell r="D576">
            <v>1</v>
          </cell>
          <cell r="E576">
            <v>4.3499999999999996</v>
          </cell>
          <cell r="F576">
            <v>4</v>
          </cell>
          <cell r="G576">
            <v>4.3499999999999996</v>
          </cell>
          <cell r="H576">
            <v>9998</v>
          </cell>
          <cell r="I576">
            <v>4.3499999999999996</v>
          </cell>
          <cell r="J576">
            <v>9999</v>
          </cell>
          <cell r="K576">
            <v>4.3499999999999996</v>
          </cell>
        </row>
        <row r="577">
          <cell r="A577" t="str">
            <v>AJS-G36</v>
          </cell>
          <cell r="B577" t="str">
            <v>* FRENCH CLOG - GREEN        CS4</v>
          </cell>
          <cell r="C577">
            <v>8.6999999999999993</v>
          </cell>
          <cell r="D577">
            <v>1</v>
          </cell>
          <cell r="E577">
            <v>4.3499999999999996</v>
          </cell>
          <cell r="F577">
            <v>4</v>
          </cell>
          <cell r="G577">
            <v>4.3499999999999996</v>
          </cell>
          <cell r="H577">
            <v>9998</v>
          </cell>
          <cell r="I577">
            <v>4.3499999999999996</v>
          </cell>
          <cell r="J577">
            <v>9999</v>
          </cell>
          <cell r="K577">
            <v>4.3499999999999996</v>
          </cell>
        </row>
        <row r="578">
          <cell r="A578" t="str">
            <v>AJS-G38</v>
          </cell>
          <cell r="B578" t="str">
            <v>* FRENCH CLOG - GREEN        CS4</v>
          </cell>
          <cell r="C578">
            <v>8.6999999999999993</v>
          </cell>
          <cell r="D578">
            <v>1</v>
          </cell>
          <cell r="E578">
            <v>4.3499999999999996</v>
          </cell>
          <cell r="F578">
            <v>4</v>
          </cell>
          <cell r="G578">
            <v>4.3499999999999996</v>
          </cell>
          <cell r="H578">
            <v>9998</v>
          </cell>
          <cell r="I578">
            <v>4.3499999999999996</v>
          </cell>
          <cell r="J578">
            <v>9999</v>
          </cell>
          <cell r="K578">
            <v>4.3499999999999996</v>
          </cell>
        </row>
        <row r="579">
          <cell r="A579" t="str">
            <v>AJS-G40</v>
          </cell>
          <cell r="B579" t="str">
            <v>* FRENCH CLOG - GREEN        CS4</v>
          </cell>
          <cell r="C579">
            <v>8.6999999999999993</v>
          </cell>
          <cell r="D579">
            <v>1</v>
          </cell>
          <cell r="E579">
            <v>4.3499999999999996</v>
          </cell>
          <cell r="F579">
            <v>4</v>
          </cell>
          <cell r="G579">
            <v>4.3499999999999996</v>
          </cell>
          <cell r="H579">
            <v>9998</v>
          </cell>
          <cell r="I579">
            <v>4.3499999999999996</v>
          </cell>
          <cell r="J579">
            <v>9999</v>
          </cell>
          <cell r="K579">
            <v>4.3499999999999996</v>
          </cell>
        </row>
        <row r="580">
          <cell r="A580" t="str">
            <v>AJS-G42</v>
          </cell>
          <cell r="B580" t="str">
            <v>* FRENCH CLOG - GREEN        CS4</v>
          </cell>
          <cell r="C580">
            <v>8.6999999999999993</v>
          </cell>
          <cell r="D580">
            <v>1</v>
          </cell>
          <cell r="E580">
            <v>4.3499999999999996</v>
          </cell>
          <cell r="F580">
            <v>4</v>
          </cell>
          <cell r="G580">
            <v>4.3499999999999996</v>
          </cell>
          <cell r="H580">
            <v>9998</v>
          </cell>
          <cell r="I580">
            <v>4.3499999999999996</v>
          </cell>
          <cell r="J580">
            <v>9999</v>
          </cell>
          <cell r="K580">
            <v>4.3499999999999996</v>
          </cell>
        </row>
        <row r="581">
          <cell r="A581" t="str">
            <v>AJS-G44</v>
          </cell>
          <cell r="B581" t="str">
            <v>* FRENCH CLOG - GREEN        CS4</v>
          </cell>
          <cell r="C581">
            <v>8.6999999999999993</v>
          </cell>
          <cell r="D581">
            <v>1</v>
          </cell>
          <cell r="E581">
            <v>4.3499999999999996</v>
          </cell>
          <cell r="F581">
            <v>4</v>
          </cell>
          <cell r="G581">
            <v>4.3499999999999996</v>
          </cell>
          <cell r="H581">
            <v>9998</v>
          </cell>
          <cell r="I581">
            <v>4.3499999999999996</v>
          </cell>
          <cell r="J581">
            <v>9999</v>
          </cell>
          <cell r="K581">
            <v>4.3499999999999996</v>
          </cell>
        </row>
        <row r="582">
          <cell r="A582" t="str">
            <v>AJS-L39</v>
          </cell>
          <cell r="B582" t="str">
            <v>* AJS REPL LINERS (PAIR)    CS12</v>
          </cell>
          <cell r="C582">
            <v>0</v>
          </cell>
          <cell r="D582">
            <v>1</v>
          </cell>
          <cell r="E582">
            <v>0</v>
          </cell>
          <cell r="F582">
            <v>12</v>
          </cell>
          <cell r="G582">
            <v>0</v>
          </cell>
          <cell r="H582">
            <v>9998</v>
          </cell>
          <cell r="I582">
            <v>0</v>
          </cell>
          <cell r="J582">
            <v>9999</v>
          </cell>
          <cell r="K582">
            <v>0</v>
          </cell>
        </row>
        <row r="583">
          <cell r="A583" t="str">
            <v>AJS-L41</v>
          </cell>
          <cell r="B583" t="str">
            <v>* AJS REPL LINERS (PAIR)    CS12</v>
          </cell>
          <cell r="C583">
            <v>0</v>
          </cell>
          <cell r="D583">
            <v>1</v>
          </cell>
          <cell r="E583">
            <v>0</v>
          </cell>
          <cell r="F583">
            <v>12</v>
          </cell>
          <cell r="G583">
            <v>0</v>
          </cell>
          <cell r="H583">
            <v>9998</v>
          </cell>
          <cell r="I583">
            <v>0</v>
          </cell>
          <cell r="J583">
            <v>9999</v>
          </cell>
          <cell r="K583">
            <v>0</v>
          </cell>
        </row>
        <row r="584">
          <cell r="A584" t="str">
            <v>AJS-L42</v>
          </cell>
          <cell r="B584" t="str">
            <v>* AJS REPL LINERS (PAIR)    CS12</v>
          </cell>
          <cell r="C584">
            <v>0</v>
          </cell>
          <cell r="D584">
            <v>1</v>
          </cell>
          <cell r="E584">
            <v>0</v>
          </cell>
          <cell r="F584">
            <v>12</v>
          </cell>
          <cell r="G584">
            <v>0</v>
          </cell>
          <cell r="H584">
            <v>9998</v>
          </cell>
          <cell r="I584">
            <v>0</v>
          </cell>
          <cell r="J584">
            <v>9999</v>
          </cell>
          <cell r="K584">
            <v>0</v>
          </cell>
        </row>
        <row r="585">
          <cell r="A585" t="str">
            <v>AJS-L43</v>
          </cell>
          <cell r="B585" t="str">
            <v>* AJS REPL LINERS (PAIR)    CS12</v>
          </cell>
          <cell r="C585">
            <v>0</v>
          </cell>
          <cell r="D585">
            <v>1</v>
          </cell>
          <cell r="E585">
            <v>0</v>
          </cell>
          <cell r="F585">
            <v>12</v>
          </cell>
          <cell r="G585">
            <v>0</v>
          </cell>
          <cell r="H585">
            <v>9998</v>
          </cell>
          <cell r="I585">
            <v>0</v>
          </cell>
          <cell r="J585">
            <v>9999</v>
          </cell>
          <cell r="K585">
            <v>0</v>
          </cell>
        </row>
        <row r="586">
          <cell r="A586" t="str">
            <v>AJS-L44</v>
          </cell>
          <cell r="B586" t="str">
            <v>* AJS REPL LINERS (PAIR)    CS12</v>
          </cell>
          <cell r="C586">
            <v>0</v>
          </cell>
          <cell r="D586">
            <v>1</v>
          </cell>
          <cell r="E586">
            <v>0</v>
          </cell>
          <cell r="F586">
            <v>12</v>
          </cell>
          <cell r="G586">
            <v>0</v>
          </cell>
          <cell r="H586">
            <v>9998</v>
          </cell>
          <cell r="I586">
            <v>0</v>
          </cell>
          <cell r="J586">
            <v>9999</v>
          </cell>
          <cell r="K586">
            <v>0</v>
          </cell>
        </row>
        <row r="587">
          <cell r="A587" t="str">
            <v>AJS-L45</v>
          </cell>
          <cell r="B587" t="str">
            <v>* AJS REPL LINERS (PAIR)    CS12</v>
          </cell>
          <cell r="C587">
            <v>0</v>
          </cell>
          <cell r="D587">
            <v>1</v>
          </cell>
          <cell r="E587">
            <v>0</v>
          </cell>
          <cell r="F587">
            <v>12</v>
          </cell>
          <cell r="G587">
            <v>0</v>
          </cell>
          <cell r="H587">
            <v>9998</v>
          </cell>
          <cell r="I587">
            <v>0</v>
          </cell>
          <cell r="J587">
            <v>9999</v>
          </cell>
          <cell r="K587">
            <v>0</v>
          </cell>
        </row>
        <row r="588">
          <cell r="A588" t="str">
            <v>AJS-R    37</v>
          </cell>
          <cell r="B588" t="str">
            <v>* FRENCH CLOG - RED          CS4</v>
          </cell>
          <cell r="C588">
            <v>8.6999999999999993</v>
          </cell>
          <cell r="D588">
            <v>1</v>
          </cell>
          <cell r="E588">
            <v>4.3499999999999996</v>
          </cell>
          <cell r="F588">
            <v>4</v>
          </cell>
          <cell r="G588">
            <v>4.3499999999999996</v>
          </cell>
          <cell r="H588">
            <v>9998</v>
          </cell>
          <cell r="I588">
            <v>4.3499999999999996</v>
          </cell>
          <cell r="J588">
            <v>9999</v>
          </cell>
          <cell r="K588">
            <v>4.3499999999999996</v>
          </cell>
        </row>
        <row r="589">
          <cell r="A589" t="str">
            <v>AJS-R36</v>
          </cell>
          <cell r="B589" t="str">
            <v>* FRENCH CLOG - RED          CS4</v>
          </cell>
          <cell r="C589">
            <v>8.6999999999999993</v>
          </cell>
          <cell r="D589">
            <v>1</v>
          </cell>
          <cell r="E589">
            <v>4.3499999999999996</v>
          </cell>
          <cell r="F589">
            <v>4</v>
          </cell>
          <cell r="G589">
            <v>4.3499999999999996</v>
          </cell>
          <cell r="H589">
            <v>9998</v>
          </cell>
          <cell r="I589">
            <v>4.3499999999999996</v>
          </cell>
          <cell r="J589">
            <v>9999</v>
          </cell>
          <cell r="K589">
            <v>4.3499999999999996</v>
          </cell>
        </row>
        <row r="590">
          <cell r="A590" t="str">
            <v>AJS-R38</v>
          </cell>
          <cell r="B590" t="str">
            <v>* FRENCH CLOG - RED          CS4</v>
          </cell>
          <cell r="C590">
            <v>8.6999999999999993</v>
          </cell>
          <cell r="D590">
            <v>1</v>
          </cell>
          <cell r="E590">
            <v>4.3499999999999996</v>
          </cell>
          <cell r="F590">
            <v>4</v>
          </cell>
          <cell r="G590">
            <v>4.3499999999999996</v>
          </cell>
          <cell r="H590">
            <v>9998</v>
          </cell>
          <cell r="I590">
            <v>4.3499999999999996</v>
          </cell>
          <cell r="J590">
            <v>9999</v>
          </cell>
          <cell r="K590">
            <v>4.3499999999999996</v>
          </cell>
        </row>
        <row r="591">
          <cell r="A591" t="str">
            <v>AJS-R40</v>
          </cell>
          <cell r="B591" t="str">
            <v>* FRENCH CLOG - RED          CS4</v>
          </cell>
          <cell r="C591">
            <v>8.6999999999999993</v>
          </cell>
          <cell r="D591">
            <v>1</v>
          </cell>
          <cell r="E591">
            <v>4.3499999999999996</v>
          </cell>
          <cell r="F591">
            <v>4</v>
          </cell>
          <cell r="G591">
            <v>4.3499999999999996</v>
          </cell>
          <cell r="H591">
            <v>9998</v>
          </cell>
          <cell r="I591">
            <v>4.3499999999999996</v>
          </cell>
          <cell r="J591">
            <v>9999</v>
          </cell>
          <cell r="K591">
            <v>4.3499999999999996</v>
          </cell>
        </row>
        <row r="592">
          <cell r="A592" t="str">
            <v>AJS-Y36</v>
          </cell>
          <cell r="B592" t="str">
            <v>* FRENCH CLOG - YELLOW       CS4</v>
          </cell>
          <cell r="C592">
            <v>8.6999999999999993</v>
          </cell>
          <cell r="D592">
            <v>1</v>
          </cell>
          <cell r="E592">
            <v>4.3499999999999996</v>
          </cell>
          <cell r="F592">
            <v>4</v>
          </cell>
          <cell r="G592">
            <v>4.3499999999999996</v>
          </cell>
          <cell r="H592">
            <v>9998</v>
          </cell>
          <cell r="I592">
            <v>4.3499999999999996</v>
          </cell>
          <cell r="J592">
            <v>9999</v>
          </cell>
          <cell r="K592">
            <v>4.3499999999999996</v>
          </cell>
        </row>
        <row r="593">
          <cell r="A593" t="str">
            <v>AJS-Y38</v>
          </cell>
          <cell r="B593" t="str">
            <v>* FRENCH CLOG - YELLOW       CS4</v>
          </cell>
          <cell r="C593">
            <v>8.6999999999999993</v>
          </cell>
          <cell r="D593">
            <v>1</v>
          </cell>
          <cell r="E593">
            <v>4.3499999999999996</v>
          </cell>
          <cell r="F593">
            <v>4</v>
          </cell>
          <cell r="G593">
            <v>4.3499999999999996</v>
          </cell>
          <cell r="H593">
            <v>9998</v>
          </cell>
          <cell r="I593">
            <v>4.3499999999999996</v>
          </cell>
          <cell r="J593">
            <v>9999</v>
          </cell>
          <cell r="K593">
            <v>4.3499999999999996</v>
          </cell>
        </row>
        <row r="594">
          <cell r="A594" t="str">
            <v>AJS-Y40</v>
          </cell>
          <cell r="B594" t="str">
            <v>* FRENCH CLOG - YELLOW       CS4</v>
          </cell>
          <cell r="C594">
            <v>8.6999999999999993</v>
          </cell>
          <cell r="D594">
            <v>1</v>
          </cell>
          <cell r="E594">
            <v>4.3499999999999996</v>
          </cell>
          <cell r="F594">
            <v>4</v>
          </cell>
          <cell r="G594">
            <v>4.3499999999999996</v>
          </cell>
          <cell r="H594">
            <v>9998</v>
          </cell>
          <cell r="I594">
            <v>4.3499999999999996</v>
          </cell>
          <cell r="J594">
            <v>9999</v>
          </cell>
          <cell r="K594">
            <v>4.3499999999999996</v>
          </cell>
        </row>
        <row r="595">
          <cell r="A595" t="str">
            <v>AO87</v>
          </cell>
          <cell r="B595" t="str">
            <v>* GARDEN LINE</v>
          </cell>
          <cell r="C595">
            <v>14.95</v>
          </cell>
          <cell r="D595">
            <v>1</v>
          </cell>
          <cell r="E595">
            <v>8.9700000000000006</v>
          </cell>
          <cell r="F595">
            <v>5</v>
          </cell>
          <cell r="G595">
            <v>7.62</v>
          </cell>
          <cell r="H595">
            <v>9998</v>
          </cell>
          <cell r="I595">
            <v>7.62</v>
          </cell>
          <cell r="J595">
            <v>9999</v>
          </cell>
          <cell r="K595">
            <v>7.62</v>
          </cell>
        </row>
        <row r="596">
          <cell r="A596" t="str">
            <v>ASTONEC</v>
          </cell>
          <cell r="B596" t="str">
            <v>* ANTIQUE STEPPING STONE</v>
          </cell>
          <cell r="C596">
            <v>13.15</v>
          </cell>
          <cell r="D596">
            <v>2</v>
          </cell>
          <cell r="E596">
            <v>5</v>
          </cell>
          <cell r="F596">
            <v>4</v>
          </cell>
          <cell r="G596">
            <v>5</v>
          </cell>
          <cell r="H596">
            <v>9998</v>
          </cell>
          <cell r="I596">
            <v>5</v>
          </cell>
          <cell r="J596">
            <v>9999</v>
          </cell>
          <cell r="K596">
            <v>5</v>
          </cell>
        </row>
        <row r="597">
          <cell r="A597" t="str">
            <v>BBS</v>
          </cell>
          <cell r="B597" t="str">
            <v>SPF &amp; TUBE BIRD DISPLAY</v>
          </cell>
          <cell r="C597">
            <v>813.1</v>
          </cell>
          <cell r="D597">
            <v>1</v>
          </cell>
          <cell r="E597">
            <v>406.55</v>
          </cell>
          <cell r="F597">
            <v>9997</v>
          </cell>
          <cell r="G597">
            <v>813.1</v>
          </cell>
          <cell r="H597">
            <v>9998</v>
          </cell>
          <cell r="I597">
            <v>813.1</v>
          </cell>
          <cell r="J597">
            <v>9999</v>
          </cell>
          <cell r="K597">
            <v>813.1</v>
          </cell>
        </row>
        <row r="598">
          <cell r="A598" t="str">
            <v>BEST12S</v>
          </cell>
          <cell r="B598" t="str">
            <v>ATLAS SPRING GLOVE DISPLAY</v>
          </cell>
          <cell r="C598">
            <v>990</v>
          </cell>
          <cell r="D598">
            <v>1</v>
          </cell>
          <cell r="E598">
            <v>495</v>
          </cell>
          <cell r="F598">
            <v>9997</v>
          </cell>
          <cell r="G598">
            <v>990</v>
          </cell>
          <cell r="H598">
            <v>9998</v>
          </cell>
          <cell r="I598">
            <v>990</v>
          </cell>
          <cell r="J598">
            <v>9999</v>
          </cell>
          <cell r="K598">
            <v>990</v>
          </cell>
        </row>
        <row r="599">
          <cell r="A599" t="str">
            <v>BFD</v>
          </cell>
          <cell r="B599" t="str">
            <v>BIRD FEEDER DISPLAY</v>
          </cell>
          <cell r="C599">
            <v>2315.84</v>
          </cell>
          <cell r="D599">
            <v>1</v>
          </cell>
          <cell r="E599">
            <v>1157.92</v>
          </cell>
          <cell r="F599">
            <v>9997</v>
          </cell>
          <cell r="G599">
            <v>2315.84</v>
          </cell>
          <cell r="H599">
            <v>9998</v>
          </cell>
          <cell r="I599">
            <v>2315.84</v>
          </cell>
          <cell r="J599">
            <v>9999</v>
          </cell>
          <cell r="K599">
            <v>2315.84</v>
          </cell>
        </row>
        <row r="600">
          <cell r="A600" t="str">
            <v>BN01</v>
          </cell>
          <cell r="B600" t="str">
            <v>* NESTING POT                CS6</v>
          </cell>
          <cell r="C600">
            <v>5.93</v>
          </cell>
          <cell r="D600">
            <v>1</v>
          </cell>
          <cell r="E600">
            <v>2.96</v>
          </cell>
          <cell r="F600">
            <v>6</v>
          </cell>
          <cell r="G600">
            <v>2.96</v>
          </cell>
          <cell r="H600">
            <v>9998</v>
          </cell>
          <cell r="I600">
            <v>2.96</v>
          </cell>
          <cell r="J600">
            <v>9999</v>
          </cell>
          <cell r="K600">
            <v>2.96</v>
          </cell>
        </row>
        <row r="601">
          <cell r="A601" t="str">
            <v>BN03</v>
          </cell>
          <cell r="B601" t="str">
            <v>* FEED BELL</v>
          </cell>
          <cell r="C601">
            <v>4.7300000000000004</v>
          </cell>
          <cell r="D601">
            <v>1</v>
          </cell>
          <cell r="E601">
            <v>2.36</v>
          </cell>
          <cell r="F601">
            <v>6</v>
          </cell>
          <cell r="G601">
            <v>2.36</v>
          </cell>
          <cell r="H601">
            <v>9998</v>
          </cell>
          <cell r="I601">
            <v>2.36</v>
          </cell>
          <cell r="J601">
            <v>9999</v>
          </cell>
          <cell r="K601">
            <v>2.36</v>
          </cell>
        </row>
        <row r="602">
          <cell r="A602" t="str">
            <v>BN06</v>
          </cell>
          <cell r="B602" t="str">
            <v>* BOTTLE FEEDER FOR NUTS/SEEDCS4</v>
          </cell>
          <cell r="C602">
            <v>4.13</v>
          </cell>
          <cell r="D602">
            <v>1</v>
          </cell>
          <cell r="E602">
            <v>2.0699999999999998</v>
          </cell>
          <cell r="F602">
            <v>4</v>
          </cell>
          <cell r="G602">
            <v>2.0699999999999998</v>
          </cell>
          <cell r="H602">
            <v>9998</v>
          </cell>
          <cell r="I602">
            <v>2.0699999999999998</v>
          </cell>
          <cell r="J602">
            <v>9999</v>
          </cell>
          <cell r="K602">
            <v>2.0699999999999998</v>
          </cell>
        </row>
        <row r="603">
          <cell r="A603" t="str">
            <v>BN07</v>
          </cell>
          <cell r="B603" t="str">
            <v>* WATER TROUGH-SODA BOTTLES  CS6</v>
          </cell>
          <cell r="C603">
            <v>5.0999999999999996</v>
          </cell>
          <cell r="D603">
            <v>1</v>
          </cell>
          <cell r="E603">
            <v>2.5499999999999998</v>
          </cell>
          <cell r="F603">
            <v>6</v>
          </cell>
          <cell r="G603">
            <v>2.5499999999999998</v>
          </cell>
          <cell r="H603">
            <v>9998</v>
          </cell>
          <cell r="I603">
            <v>2.5499999999999998</v>
          </cell>
          <cell r="J603">
            <v>9999</v>
          </cell>
          <cell r="K603">
            <v>2.5499999999999998</v>
          </cell>
        </row>
        <row r="604">
          <cell r="A604" t="str">
            <v>BN13</v>
          </cell>
          <cell r="B604" t="str">
            <v>* LOG FEEDER</v>
          </cell>
          <cell r="C604">
            <v>6.13</v>
          </cell>
          <cell r="D604">
            <v>1</v>
          </cell>
          <cell r="E604">
            <v>3.06</v>
          </cell>
          <cell r="F604">
            <v>6</v>
          </cell>
          <cell r="G604">
            <v>3.06</v>
          </cell>
          <cell r="H604">
            <v>9998</v>
          </cell>
          <cell r="I604">
            <v>3.06</v>
          </cell>
          <cell r="J604">
            <v>9999</v>
          </cell>
          <cell r="K604">
            <v>3.06</v>
          </cell>
        </row>
        <row r="605">
          <cell r="A605" t="str">
            <v>BR055</v>
          </cell>
          <cell r="B605" t="str">
            <v>RECTANGULAR FIBER DOORMAT</v>
          </cell>
          <cell r="C605">
            <v>24.9</v>
          </cell>
          <cell r="D605">
            <v>1</v>
          </cell>
          <cell r="E605">
            <v>14.94</v>
          </cell>
          <cell r="F605">
            <v>10</v>
          </cell>
          <cell r="G605">
            <v>12.45</v>
          </cell>
          <cell r="H605">
            <v>9998</v>
          </cell>
          <cell r="I605">
            <v>12.45</v>
          </cell>
          <cell r="J605">
            <v>9999</v>
          </cell>
          <cell r="K605">
            <v>12.45</v>
          </cell>
        </row>
        <row r="606">
          <cell r="A606" t="str">
            <v>BR067</v>
          </cell>
          <cell r="B606" t="str">
            <v>OVAL RUBBER DOORMAT</v>
          </cell>
          <cell r="C606">
            <v>15.9</v>
          </cell>
          <cell r="D606">
            <v>1</v>
          </cell>
          <cell r="E606">
            <v>9.5399999999999991</v>
          </cell>
          <cell r="F606">
            <v>10</v>
          </cell>
          <cell r="G606">
            <v>7.95</v>
          </cell>
          <cell r="H606">
            <v>9998</v>
          </cell>
          <cell r="I606">
            <v>7.95</v>
          </cell>
          <cell r="J606">
            <v>9999</v>
          </cell>
          <cell r="K606">
            <v>7.95</v>
          </cell>
        </row>
        <row r="607">
          <cell r="A607" t="str">
            <v>BR073</v>
          </cell>
          <cell r="B607" t="str">
            <v>RECTANGULAR RUBBER MAT</v>
          </cell>
          <cell r="C607">
            <v>15.9</v>
          </cell>
          <cell r="D607">
            <v>1</v>
          </cell>
          <cell r="E607">
            <v>9.5399999999999991</v>
          </cell>
          <cell r="F607">
            <v>10</v>
          </cell>
          <cell r="G607">
            <v>7.95</v>
          </cell>
          <cell r="H607">
            <v>9998</v>
          </cell>
          <cell r="I607">
            <v>7.95</v>
          </cell>
          <cell r="J607">
            <v>9999</v>
          </cell>
          <cell r="K607">
            <v>7.95</v>
          </cell>
        </row>
        <row r="608">
          <cell r="A608" t="str">
            <v>BR074</v>
          </cell>
          <cell r="B608" t="str">
            <v>HALF MOON RUBBER DOORMAT</v>
          </cell>
          <cell r="C608">
            <v>9.9</v>
          </cell>
          <cell r="D608">
            <v>1</v>
          </cell>
          <cell r="E608">
            <v>5.94</v>
          </cell>
          <cell r="F608">
            <v>10</v>
          </cell>
          <cell r="G608">
            <v>4.95</v>
          </cell>
          <cell r="H608">
            <v>9998</v>
          </cell>
          <cell r="I608">
            <v>4.95</v>
          </cell>
          <cell r="J608">
            <v>9999</v>
          </cell>
          <cell r="K608">
            <v>4.95</v>
          </cell>
        </row>
        <row r="609">
          <cell r="A609" t="str">
            <v>BR102</v>
          </cell>
          <cell r="B609" t="str">
            <v>HALF MOON COCO DOORMAT</v>
          </cell>
          <cell r="C609">
            <v>11.9</v>
          </cell>
          <cell r="D609">
            <v>1</v>
          </cell>
          <cell r="E609">
            <v>7.14</v>
          </cell>
          <cell r="F609">
            <v>10</v>
          </cell>
          <cell r="G609">
            <v>5.95</v>
          </cell>
          <cell r="H609">
            <v>9998</v>
          </cell>
          <cell r="I609">
            <v>5.95</v>
          </cell>
          <cell r="J609">
            <v>9999</v>
          </cell>
          <cell r="K609">
            <v>5.95</v>
          </cell>
        </row>
        <row r="610">
          <cell r="A610" t="str">
            <v>BR125</v>
          </cell>
          <cell r="B610" t="str">
            <v>RECTANGULAR COCO DOORMAT</v>
          </cell>
          <cell r="C610">
            <v>18.899999999999999</v>
          </cell>
          <cell r="D610">
            <v>1</v>
          </cell>
          <cell r="E610">
            <v>11.34</v>
          </cell>
          <cell r="F610">
            <v>10</v>
          </cell>
          <cell r="G610">
            <v>9.4499999999999993</v>
          </cell>
          <cell r="H610">
            <v>9998</v>
          </cell>
          <cell r="I610">
            <v>9.4499999999999993</v>
          </cell>
          <cell r="J610">
            <v>9999</v>
          </cell>
          <cell r="K610">
            <v>9.4499999999999993</v>
          </cell>
        </row>
        <row r="611">
          <cell r="A611" t="str">
            <v>BR166</v>
          </cell>
          <cell r="B611" t="str">
            <v>RECTANGULAR COCO DOORMAT</v>
          </cell>
          <cell r="C611">
            <v>19.899999999999999</v>
          </cell>
          <cell r="D611">
            <v>1</v>
          </cell>
          <cell r="E611">
            <v>11.94</v>
          </cell>
          <cell r="F611">
            <v>10</v>
          </cell>
          <cell r="G611">
            <v>9.9499999999999993</v>
          </cell>
          <cell r="H611">
            <v>9998</v>
          </cell>
          <cell r="I611">
            <v>9.9499999999999993</v>
          </cell>
          <cell r="J611">
            <v>9999</v>
          </cell>
          <cell r="K611">
            <v>9.9499999999999993</v>
          </cell>
        </row>
        <row r="612">
          <cell r="A612" t="str">
            <v>C20</v>
          </cell>
          <cell r="B612" t="str">
            <v>DUTCH DIGGING FORK</v>
          </cell>
          <cell r="C612">
            <v>115</v>
          </cell>
          <cell r="D612">
            <v>1</v>
          </cell>
          <cell r="E612">
            <v>69</v>
          </cell>
          <cell r="F612">
            <v>2</v>
          </cell>
          <cell r="G612">
            <v>57.5</v>
          </cell>
          <cell r="H612">
            <v>9998</v>
          </cell>
          <cell r="I612">
            <v>57.5</v>
          </cell>
          <cell r="J612">
            <v>9999</v>
          </cell>
          <cell r="K612">
            <v>57.5</v>
          </cell>
        </row>
        <row r="613">
          <cell r="A613" t="str">
            <v>D10</v>
          </cell>
          <cell r="B613" t="str">
            <v>HALF MOON HOE 6.25" BLADE</v>
          </cell>
          <cell r="C613">
            <v>69</v>
          </cell>
          <cell r="D613">
            <v>1</v>
          </cell>
          <cell r="E613">
            <v>41.4</v>
          </cell>
          <cell r="F613">
            <v>6</v>
          </cell>
          <cell r="G613">
            <v>34.5</v>
          </cell>
          <cell r="H613">
            <v>9998</v>
          </cell>
          <cell r="I613">
            <v>34.5</v>
          </cell>
          <cell r="J613">
            <v>9999</v>
          </cell>
          <cell r="K613">
            <v>34.5</v>
          </cell>
        </row>
        <row r="614">
          <cell r="A614" t="str">
            <v>D15</v>
          </cell>
          <cell r="B614" t="str">
            <v>HALF MOON HOE 9.5" BLADE</v>
          </cell>
          <cell r="C614">
            <v>79</v>
          </cell>
          <cell r="D614">
            <v>1</v>
          </cell>
          <cell r="E614">
            <v>39.5</v>
          </cell>
          <cell r="F614">
            <v>9997</v>
          </cell>
          <cell r="G614">
            <v>79</v>
          </cell>
          <cell r="H614">
            <v>9998</v>
          </cell>
          <cell r="I614">
            <v>79</v>
          </cell>
          <cell r="J614">
            <v>9999</v>
          </cell>
          <cell r="K614">
            <v>79</v>
          </cell>
        </row>
        <row r="615">
          <cell r="A615" t="str">
            <v>D20</v>
          </cell>
          <cell r="B615" t="str">
            <v>DIAMOND HOE W/P-HANDLE</v>
          </cell>
          <cell r="C615">
            <v>72</v>
          </cell>
          <cell r="D615">
            <v>1</v>
          </cell>
          <cell r="E615">
            <v>43.2</v>
          </cell>
          <cell r="F615">
            <v>4</v>
          </cell>
          <cell r="G615">
            <v>36</v>
          </cell>
          <cell r="H615">
            <v>9998</v>
          </cell>
          <cell r="I615">
            <v>36</v>
          </cell>
          <cell r="J615">
            <v>9999</v>
          </cell>
          <cell r="K615">
            <v>36</v>
          </cell>
        </row>
        <row r="616">
          <cell r="A616" t="str">
            <v>D25</v>
          </cell>
          <cell r="B616" t="str">
            <v>HEART SHAPED HOE 8" WIDE W/P-HANDLE</v>
          </cell>
          <cell r="C616">
            <v>72</v>
          </cell>
          <cell r="D616">
            <v>1</v>
          </cell>
          <cell r="E616">
            <v>43.2</v>
          </cell>
          <cell r="F616">
            <v>4</v>
          </cell>
          <cell r="G616">
            <v>36</v>
          </cell>
          <cell r="H616">
            <v>9998</v>
          </cell>
          <cell r="I616">
            <v>36</v>
          </cell>
          <cell r="J616">
            <v>9999</v>
          </cell>
          <cell r="K616">
            <v>36</v>
          </cell>
        </row>
        <row r="617">
          <cell r="A617" t="str">
            <v>D30</v>
          </cell>
          <cell r="B617" t="str">
            <v>* STIRRUP HOE</v>
          </cell>
          <cell r="C617">
            <v>48.96</v>
          </cell>
          <cell r="D617">
            <v>1</v>
          </cell>
          <cell r="E617">
            <v>16</v>
          </cell>
          <cell r="F617">
            <v>2</v>
          </cell>
          <cell r="G617">
            <v>16</v>
          </cell>
          <cell r="H617">
            <v>9998</v>
          </cell>
          <cell r="I617">
            <v>16</v>
          </cell>
          <cell r="J617">
            <v>9999</v>
          </cell>
          <cell r="K617">
            <v>16</v>
          </cell>
        </row>
        <row r="618">
          <cell r="A618" t="str">
            <v>D5003</v>
          </cell>
          <cell r="B618" t="str">
            <v>* DELUXE GALVANIZED TORCH   CS12</v>
          </cell>
          <cell r="C618">
            <v>25.8</v>
          </cell>
          <cell r="D618">
            <v>12</v>
          </cell>
          <cell r="E618">
            <v>9.5</v>
          </cell>
          <cell r="F618">
            <v>9997</v>
          </cell>
          <cell r="G618">
            <v>25.8</v>
          </cell>
          <cell r="H618">
            <v>9998</v>
          </cell>
          <cell r="I618">
            <v>25.8</v>
          </cell>
          <cell r="J618">
            <v>9999</v>
          </cell>
          <cell r="K618">
            <v>25.8</v>
          </cell>
        </row>
        <row r="619">
          <cell r="A619" t="str">
            <v>DBFD</v>
          </cell>
          <cell r="B619" t="str">
            <v>DERCO BIRD FEEDER DISPLAY</v>
          </cell>
          <cell r="C619">
            <v>797</v>
          </cell>
          <cell r="D619">
            <v>1</v>
          </cell>
          <cell r="E619">
            <v>431</v>
          </cell>
          <cell r="F619">
            <v>9997</v>
          </cell>
          <cell r="G619">
            <v>797</v>
          </cell>
          <cell r="H619">
            <v>9998</v>
          </cell>
          <cell r="I619">
            <v>797</v>
          </cell>
          <cell r="J619">
            <v>9999</v>
          </cell>
          <cell r="K619">
            <v>797</v>
          </cell>
        </row>
        <row r="620">
          <cell r="A620" t="str">
            <v>DO1000</v>
          </cell>
          <cell r="B620" t="str">
            <v>* DEER 40OZ SPRAY RTU</v>
          </cell>
          <cell r="C620">
            <v>22</v>
          </cell>
          <cell r="D620">
            <v>1</v>
          </cell>
          <cell r="E620">
            <v>13.2</v>
          </cell>
          <cell r="F620">
            <v>12</v>
          </cell>
          <cell r="G620">
            <v>11</v>
          </cell>
          <cell r="H620">
            <v>9998</v>
          </cell>
          <cell r="I620">
            <v>11</v>
          </cell>
          <cell r="J620">
            <v>9999</v>
          </cell>
          <cell r="K620">
            <v>11</v>
          </cell>
        </row>
        <row r="621">
          <cell r="A621" t="str">
            <v>DO1100</v>
          </cell>
          <cell r="B621" t="str">
            <v>* DEER 1 GL READY TO USE</v>
          </cell>
          <cell r="C621">
            <v>44</v>
          </cell>
          <cell r="D621">
            <v>1</v>
          </cell>
          <cell r="E621">
            <v>26.4</v>
          </cell>
          <cell r="F621">
            <v>4</v>
          </cell>
          <cell r="G621">
            <v>22</v>
          </cell>
          <cell r="H621">
            <v>9998</v>
          </cell>
          <cell r="I621">
            <v>22</v>
          </cell>
          <cell r="J621">
            <v>9999</v>
          </cell>
          <cell r="K621">
            <v>22</v>
          </cell>
        </row>
        <row r="622">
          <cell r="A622" t="str">
            <v>DO1300</v>
          </cell>
          <cell r="B622" t="str">
            <v>* DEER 32OZ CONCENTRATE</v>
          </cell>
          <cell r="C622">
            <v>47.9</v>
          </cell>
          <cell r="D622">
            <v>1</v>
          </cell>
          <cell r="E622">
            <v>28.74</v>
          </cell>
          <cell r="F622">
            <v>12</v>
          </cell>
          <cell r="G622">
            <v>23.95</v>
          </cell>
          <cell r="H622">
            <v>9998</v>
          </cell>
          <cell r="I622">
            <v>23.95</v>
          </cell>
          <cell r="J622">
            <v>9999</v>
          </cell>
          <cell r="K622">
            <v>23.95</v>
          </cell>
        </row>
        <row r="623">
          <cell r="A623" t="str">
            <v>DO1400</v>
          </cell>
          <cell r="B623" t="str">
            <v>* DEER 1GL CONCENTRATE</v>
          </cell>
          <cell r="C623">
            <v>165</v>
          </cell>
          <cell r="D623">
            <v>1</v>
          </cell>
          <cell r="E623">
            <v>99</v>
          </cell>
          <cell r="F623">
            <v>4</v>
          </cell>
          <cell r="G623">
            <v>82.5</v>
          </cell>
          <cell r="H623">
            <v>9998</v>
          </cell>
          <cell r="I623">
            <v>82.5</v>
          </cell>
          <cell r="J623">
            <v>9999</v>
          </cell>
          <cell r="K623">
            <v>82.5</v>
          </cell>
        </row>
        <row r="624">
          <cell r="A624" t="str">
            <v>DO2000</v>
          </cell>
          <cell r="B624" t="str">
            <v>* RABBIT/GROUNDHOG 40OZ SPR</v>
          </cell>
          <cell r="C624">
            <v>24</v>
          </cell>
          <cell r="D624">
            <v>1</v>
          </cell>
          <cell r="E624">
            <v>14.4</v>
          </cell>
          <cell r="F624">
            <v>12</v>
          </cell>
          <cell r="G624">
            <v>12</v>
          </cell>
          <cell r="H624">
            <v>9998</v>
          </cell>
          <cell r="I624">
            <v>12</v>
          </cell>
          <cell r="J624">
            <v>9999</v>
          </cell>
          <cell r="K624">
            <v>12</v>
          </cell>
        </row>
        <row r="625">
          <cell r="A625" t="str">
            <v>DO2100</v>
          </cell>
          <cell r="B625" t="str">
            <v>* RABBIT/GROUNDHOG 1GL SPRAY</v>
          </cell>
          <cell r="C625">
            <v>44</v>
          </cell>
          <cell r="D625">
            <v>1</v>
          </cell>
          <cell r="E625">
            <v>26.4</v>
          </cell>
          <cell r="F625">
            <v>4</v>
          </cell>
          <cell r="G625">
            <v>22</v>
          </cell>
          <cell r="H625">
            <v>9998</v>
          </cell>
          <cell r="I625">
            <v>22</v>
          </cell>
          <cell r="J625">
            <v>9999</v>
          </cell>
          <cell r="K625">
            <v>22</v>
          </cell>
        </row>
        <row r="626">
          <cell r="A626" t="str">
            <v>DO2300</v>
          </cell>
          <cell r="B626" t="str">
            <v>* RABBIT/GROUNDHOG 32OZ CON</v>
          </cell>
          <cell r="C626">
            <v>47.9</v>
          </cell>
          <cell r="D626">
            <v>1</v>
          </cell>
          <cell r="E626">
            <v>28.74</v>
          </cell>
          <cell r="F626">
            <v>12</v>
          </cell>
          <cell r="G626">
            <v>23.95</v>
          </cell>
          <cell r="H626">
            <v>9998</v>
          </cell>
          <cell r="I626">
            <v>23.95</v>
          </cell>
          <cell r="J626">
            <v>9999</v>
          </cell>
          <cell r="K626">
            <v>23.95</v>
          </cell>
        </row>
        <row r="627">
          <cell r="A627" t="str">
            <v>DO2400</v>
          </cell>
          <cell r="B627" t="str">
            <v>* RABBIT/GROUND HOG 1GL CONC</v>
          </cell>
          <cell r="C627">
            <v>165</v>
          </cell>
          <cell r="D627">
            <v>1</v>
          </cell>
          <cell r="E627">
            <v>99</v>
          </cell>
          <cell r="F627">
            <v>4</v>
          </cell>
          <cell r="G627">
            <v>82.5</v>
          </cell>
          <cell r="H627">
            <v>9998</v>
          </cell>
          <cell r="I627">
            <v>82.5</v>
          </cell>
          <cell r="J627">
            <v>9999</v>
          </cell>
          <cell r="K627">
            <v>82.5</v>
          </cell>
        </row>
        <row r="628">
          <cell r="A628" t="str">
            <v>DOD</v>
          </cell>
          <cell r="B628" t="str">
            <v>* DEER OUT DISPLAY</v>
          </cell>
          <cell r="C628">
            <v>1542.8</v>
          </cell>
          <cell r="D628">
            <v>1</v>
          </cell>
          <cell r="E628">
            <v>771.4</v>
          </cell>
          <cell r="F628">
            <v>9997</v>
          </cell>
          <cell r="G628">
            <v>1542.8</v>
          </cell>
          <cell r="H628">
            <v>9998</v>
          </cell>
          <cell r="I628">
            <v>1542.8</v>
          </cell>
          <cell r="J628">
            <v>9999</v>
          </cell>
          <cell r="K628">
            <v>1542.8</v>
          </cell>
        </row>
        <row r="629">
          <cell r="A629" t="str">
            <v>DYOM</v>
          </cell>
          <cell r="B629" t="str">
            <v>* THE OMNI SEED TRAY</v>
          </cell>
          <cell r="C629">
            <v>5.98</v>
          </cell>
          <cell r="D629">
            <v>1</v>
          </cell>
          <cell r="E629">
            <v>2.99</v>
          </cell>
          <cell r="F629">
            <v>4</v>
          </cell>
          <cell r="G629">
            <v>2.99</v>
          </cell>
          <cell r="H629">
            <v>9998</v>
          </cell>
          <cell r="I629">
            <v>2.99</v>
          </cell>
          <cell r="J629">
            <v>9999</v>
          </cell>
          <cell r="K629">
            <v>2.99</v>
          </cell>
        </row>
        <row r="630">
          <cell r="A630" t="str">
            <v>DYPO</v>
          </cell>
          <cell r="B630" t="str">
            <v>* THE BIRD FEEDER POLE       CS4</v>
          </cell>
          <cell r="C630">
            <v>6.61</v>
          </cell>
          <cell r="D630">
            <v>1</v>
          </cell>
          <cell r="E630">
            <v>5.98</v>
          </cell>
          <cell r="F630">
            <v>4</v>
          </cell>
          <cell r="G630">
            <v>5.98</v>
          </cell>
          <cell r="H630">
            <v>9998</v>
          </cell>
          <cell r="I630">
            <v>5.98</v>
          </cell>
          <cell r="J630">
            <v>9999</v>
          </cell>
          <cell r="K630">
            <v>5.98</v>
          </cell>
        </row>
        <row r="631">
          <cell r="A631" t="str">
            <v>DYSH</v>
          </cell>
          <cell r="B631" t="str">
            <v>* SCROLL HOOKS (FOR POLE)    CS4</v>
          </cell>
          <cell r="C631">
            <v>3.87</v>
          </cell>
          <cell r="D631">
            <v>1</v>
          </cell>
          <cell r="E631">
            <v>2.09</v>
          </cell>
          <cell r="F631">
            <v>4</v>
          </cell>
          <cell r="G631">
            <v>2.09</v>
          </cell>
          <cell r="H631">
            <v>9998</v>
          </cell>
          <cell r="I631">
            <v>2.09</v>
          </cell>
          <cell r="J631">
            <v>9999</v>
          </cell>
          <cell r="K631">
            <v>2.09</v>
          </cell>
        </row>
        <row r="632">
          <cell r="A632" t="str">
            <v>E31</v>
          </cell>
          <cell r="B632" t="str">
            <v>* FURROW PLOUGH 10"          CS2</v>
          </cell>
          <cell r="C632">
            <v>32.700000000000003</v>
          </cell>
          <cell r="D632">
            <v>1</v>
          </cell>
          <cell r="E632">
            <v>19.62</v>
          </cell>
          <cell r="F632">
            <v>2</v>
          </cell>
          <cell r="G632">
            <v>17.66</v>
          </cell>
          <cell r="H632">
            <v>9998</v>
          </cell>
          <cell r="I632">
            <v>17.66</v>
          </cell>
          <cell r="J632">
            <v>9999</v>
          </cell>
          <cell r="K632">
            <v>17.66</v>
          </cell>
        </row>
        <row r="633">
          <cell r="A633" t="str">
            <v>E50</v>
          </cell>
          <cell r="B633" t="str">
            <v>RAISED BED BUILDER</v>
          </cell>
          <cell r="C633">
            <v>69</v>
          </cell>
          <cell r="D633">
            <v>1</v>
          </cell>
          <cell r="E633">
            <v>41.4</v>
          </cell>
          <cell r="F633">
            <v>4</v>
          </cell>
          <cell r="G633">
            <v>34.5</v>
          </cell>
          <cell r="H633">
            <v>9998</v>
          </cell>
          <cell r="I633">
            <v>34.5</v>
          </cell>
          <cell r="J633">
            <v>9999</v>
          </cell>
          <cell r="K633">
            <v>34.5</v>
          </cell>
        </row>
        <row r="634">
          <cell r="A634" t="str">
            <v>E60</v>
          </cell>
          <cell r="B634" t="str">
            <v>* DUTCH LAWN EDGER</v>
          </cell>
          <cell r="C634">
            <v>36.6</v>
          </cell>
          <cell r="D634">
            <v>1</v>
          </cell>
          <cell r="E634">
            <v>18.3</v>
          </cell>
          <cell r="F634">
            <v>2</v>
          </cell>
          <cell r="G634">
            <v>18.3</v>
          </cell>
          <cell r="H634">
            <v>9998</v>
          </cell>
          <cell r="I634">
            <v>18.3</v>
          </cell>
          <cell r="J634">
            <v>9999</v>
          </cell>
          <cell r="K634">
            <v>18.3</v>
          </cell>
        </row>
        <row r="635">
          <cell r="A635" t="str">
            <v>E61</v>
          </cell>
          <cell r="B635" t="str">
            <v>STEEL LAWN EDGER</v>
          </cell>
          <cell r="C635">
            <v>59</v>
          </cell>
          <cell r="D635">
            <v>1</v>
          </cell>
          <cell r="E635">
            <v>35.4</v>
          </cell>
          <cell r="F635">
            <v>2</v>
          </cell>
          <cell r="G635">
            <v>29.5</v>
          </cell>
          <cell r="H635">
            <v>9998</v>
          </cell>
          <cell r="I635">
            <v>29.5</v>
          </cell>
          <cell r="J635">
            <v>9999</v>
          </cell>
          <cell r="K635">
            <v>29.5</v>
          </cell>
        </row>
        <row r="636">
          <cell r="A636" t="str">
            <v>EBH2004</v>
          </cell>
          <cell r="B636" t="str">
            <v>* RATTAN FENCING</v>
          </cell>
          <cell r="C636">
            <v>13.55</v>
          </cell>
          <cell r="D636">
            <v>3</v>
          </cell>
          <cell r="E636">
            <v>3.5</v>
          </cell>
          <cell r="F636">
            <v>6</v>
          </cell>
          <cell r="G636">
            <v>3.5</v>
          </cell>
          <cell r="H636">
            <v>9998</v>
          </cell>
          <cell r="I636">
            <v>3.5</v>
          </cell>
          <cell r="J636">
            <v>9999</v>
          </cell>
          <cell r="K636">
            <v>3.5</v>
          </cell>
        </row>
        <row r="637">
          <cell r="A637" t="str">
            <v>EBH2005</v>
          </cell>
          <cell r="B637" t="str">
            <v>* 32" RATTAN WALL BASKET</v>
          </cell>
          <cell r="C637">
            <v>16.45</v>
          </cell>
          <cell r="D637">
            <v>1</v>
          </cell>
          <cell r="E637">
            <v>6</v>
          </cell>
          <cell r="F637">
            <v>3</v>
          </cell>
          <cell r="G637">
            <v>6</v>
          </cell>
          <cell r="H637">
            <v>9998</v>
          </cell>
          <cell r="I637">
            <v>6</v>
          </cell>
          <cell r="J637">
            <v>9999</v>
          </cell>
          <cell r="K637">
            <v>6</v>
          </cell>
        </row>
        <row r="638">
          <cell r="A638" t="str">
            <v>EBH2006</v>
          </cell>
          <cell r="B638" t="str">
            <v>* 24" RATTAN WALL BASKET</v>
          </cell>
          <cell r="C638">
            <v>12.25</v>
          </cell>
          <cell r="D638">
            <v>1</v>
          </cell>
          <cell r="E638">
            <v>4</v>
          </cell>
          <cell r="F638">
            <v>3</v>
          </cell>
          <cell r="G638">
            <v>4</v>
          </cell>
          <cell r="H638">
            <v>9998</v>
          </cell>
          <cell r="I638">
            <v>4</v>
          </cell>
          <cell r="J638">
            <v>9999</v>
          </cell>
          <cell r="K638">
            <v>4</v>
          </cell>
        </row>
        <row r="639">
          <cell r="A639" t="str">
            <v>ECB2</v>
          </cell>
          <cell r="B639" t="str">
            <v>* CAST IRON SHOE SCRAPER</v>
          </cell>
          <cell r="C639">
            <v>22</v>
          </cell>
          <cell r="D639">
            <v>1</v>
          </cell>
          <cell r="E639">
            <v>13.2</v>
          </cell>
          <cell r="F639">
            <v>2</v>
          </cell>
          <cell r="G639">
            <v>11</v>
          </cell>
          <cell r="H639">
            <v>9998</v>
          </cell>
          <cell r="I639">
            <v>11</v>
          </cell>
          <cell r="J639">
            <v>9999</v>
          </cell>
          <cell r="K639">
            <v>11</v>
          </cell>
        </row>
        <row r="640">
          <cell r="A640" t="str">
            <v>ECB6</v>
          </cell>
          <cell r="B640" t="str">
            <v>* CAST IRON HOSE HOLDER</v>
          </cell>
          <cell r="C640">
            <v>32</v>
          </cell>
          <cell r="D640">
            <v>1</v>
          </cell>
          <cell r="E640">
            <v>19.2</v>
          </cell>
          <cell r="F640">
            <v>2</v>
          </cell>
          <cell r="G640">
            <v>16</v>
          </cell>
          <cell r="H640">
            <v>9998</v>
          </cell>
          <cell r="I640">
            <v>16</v>
          </cell>
          <cell r="J640">
            <v>9999</v>
          </cell>
          <cell r="K640">
            <v>16</v>
          </cell>
        </row>
        <row r="641">
          <cell r="A641" t="str">
            <v>ECLOGB36</v>
          </cell>
          <cell r="B641" t="str">
            <v>* EUROCLOGS</v>
          </cell>
          <cell r="C641">
            <v>24.96</v>
          </cell>
          <cell r="D641">
            <v>1</v>
          </cell>
          <cell r="E641">
            <v>13.48</v>
          </cell>
          <cell r="F641">
            <v>4</v>
          </cell>
          <cell r="G641">
            <v>11.23</v>
          </cell>
          <cell r="H641">
            <v>9998</v>
          </cell>
          <cell r="I641">
            <v>11.23</v>
          </cell>
          <cell r="J641">
            <v>9999</v>
          </cell>
          <cell r="K641">
            <v>11.23</v>
          </cell>
        </row>
        <row r="642">
          <cell r="A642" t="str">
            <v>ECLOGB37</v>
          </cell>
          <cell r="B642" t="str">
            <v>* EUROCLOGS</v>
          </cell>
          <cell r="C642">
            <v>24.96</v>
          </cell>
          <cell r="D642">
            <v>1</v>
          </cell>
          <cell r="E642">
            <v>13.48</v>
          </cell>
          <cell r="F642">
            <v>4</v>
          </cell>
          <cell r="G642">
            <v>11.23</v>
          </cell>
          <cell r="H642">
            <v>9998</v>
          </cell>
          <cell r="I642">
            <v>11.23</v>
          </cell>
          <cell r="J642">
            <v>9999</v>
          </cell>
          <cell r="K642">
            <v>11.23</v>
          </cell>
        </row>
        <row r="643">
          <cell r="A643" t="str">
            <v>ECLOGB38</v>
          </cell>
          <cell r="B643" t="str">
            <v>* EUROCLOGS</v>
          </cell>
          <cell r="C643">
            <v>24.96</v>
          </cell>
          <cell r="D643">
            <v>1</v>
          </cell>
          <cell r="E643">
            <v>13.48</v>
          </cell>
          <cell r="F643">
            <v>4</v>
          </cell>
          <cell r="G643">
            <v>11.23</v>
          </cell>
          <cell r="H643">
            <v>9998</v>
          </cell>
          <cell r="I643">
            <v>11.23</v>
          </cell>
          <cell r="J643">
            <v>9999</v>
          </cell>
          <cell r="K643">
            <v>11.23</v>
          </cell>
        </row>
        <row r="644">
          <cell r="A644" t="str">
            <v>ECLOGB39</v>
          </cell>
          <cell r="B644" t="str">
            <v>* EUROCLOGS</v>
          </cell>
          <cell r="C644">
            <v>24.96</v>
          </cell>
          <cell r="D644">
            <v>1</v>
          </cell>
          <cell r="E644">
            <v>13.48</v>
          </cell>
          <cell r="F644">
            <v>4</v>
          </cell>
          <cell r="G644">
            <v>11.23</v>
          </cell>
          <cell r="H644">
            <v>9998</v>
          </cell>
          <cell r="I644">
            <v>11.23</v>
          </cell>
          <cell r="J644">
            <v>9999</v>
          </cell>
          <cell r="K644">
            <v>11.23</v>
          </cell>
        </row>
        <row r="645">
          <cell r="A645" t="str">
            <v>ECLOGB40</v>
          </cell>
          <cell r="B645" t="str">
            <v>* EUROCLOGS</v>
          </cell>
          <cell r="C645">
            <v>24.96</v>
          </cell>
          <cell r="D645">
            <v>1</v>
          </cell>
          <cell r="E645">
            <v>13.48</v>
          </cell>
          <cell r="F645">
            <v>4</v>
          </cell>
          <cell r="G645">
            <v>11.23</v>
          </cell>
          <cell r="H645">
            <v>9998</v>
          </cell>
          <cell r="I645">
            <v>11.23</v>
          </cell>
          <cell r="J645">
            <v>9999</v>
          </cell>
          <cell r="K645">
            <v>11.23</v>
          </cell>
        </row>
        <row r="646">
          <cell r="A646" t="str">
            <v>ECLOGB41</v>
          </cell>
          <cell r="B646" t="str">
            <v>* EUROCLOGS</v>
          </cell>
          <cell r="C646">
            <v>24.96</v>
          </cell>
          <cell r="D646">
            <v>1</v>
          </cell>
          <cell r="E646">
            <v>13.48</v>
          </cell>
          <cell r="F646">
            <v>4</v>
          </cell>
          <cell r="G646">
            <v>11.23</v>
          </cell>
          <cell r="H646">
            <v>9998</v>
          </cell>
          <cell r="I646">
            <v>11.23</v>
          </cell>
          <cell r="J646">
            <v>9999</v>
          </cell>
          <cell r="K646">
            <v>11.23</v>
          </cell>
        </row>
        <row r="647">
          <cell r="A647" t="str">
            <v>ECLOGB42</v>
          </cell>
          <cell r="B647" t="str">
            <v>* EUROCLOGS</v>
          </cell>
          <cell r="C647">
            <v>24.96</v>
          </cell>
          <cell r="D647">
            <v>1</v>
          </cell>
          <cell r="E647">
            <v>13.48</v>
          </cell>
          <cell r="F647">
            <v>4</v>
          </cell>
          <cell r="G647">
            <v>11.23</v>
          </cell>
          <cell r="H647">
            <v>9998</v>
          </cell>
          <cell r="I647">
            <v>11.23</v>
          </cell>
          <cell r="J647">
            <v>9999</v>
          </cell>
          <cell r="K647">
            <v>11.23</v>
          </cell>
        </row>
        <row r="648">
          <cell r="A648" t="str">
            <v>ECLOGB43</v>
          </cell>
          <cell r="B648" t="str">
            <v>* EUROCLOGS</v>
          </cell>
          <cell r="C648">
            <v>24.96</v>
          </cell>
          <cell r="D648">
            <v>1</v>
          </cell>
          <cell r="E648">
            <v>13.48</v>
          </cell>
          <cell r="F648">
            <v>4</v>
          </cell>
          <cell r="G648">
            <v>11.23</v>
          </cell>
          <cell r="H648">
            <v>9998</v>
          </cell>
          <cell r="I648">
            <v>11.23</v>
          </cell>
          <cell r="J648">
            <v>9999</v>
          </cell>
          <cell r="K648">
            <v>11.23</v>
          </cell>
        </row>
        <row r="649">
          <cell r="A649" t="str">
            <v>ECLOGB44</v>
          </cell>
          <cell r="B649" t="str">
            <v>* EUROCLOGS</v>
          </cell>
          <cell r="C649">
            <v>24.96</v>
          </cell>
          <cell r="D649">
            <v>1</v>
          </cell>
          <cell r="E649">
            <v>13.48</v>
          </cell>
          <cell r="F649">
            <v>4</v>
          </cell>
          <cell r="G649">
            <v>11.23</v>
          </cell>
          <cell r="H649">
            <v>9998</v>
          </cell>
          <cell r="I649">
            <v>11.23</v>
          </cell>
          <cell r="J649">
            <v>9999</v>
          </cell>
          <cell r="K649">
            <v>11.23</v>
          </cell>
        </row>
        <row r="650">
          <cell r="A650" t="str">
            <v>ECLOGB45</v>
          </cell>
          <cell r="B650" t="str">
            <v>* EUROCLOGS</v>
          </cell>
          <cell r="C650">
            <v>24.96</v>
          </cell>
          <cell r="D650">
            <v>1</v>
          </cell>
          <cell r="E650">
            <v>13.48</v>
          </cell>
          <cell r="F650">
            <v>4</v>
          </cell>
          <cell r="G650">
            <v>11.23</v>
          </cell>
          <cell r="H650">
            <v>9998</v>
          </cell>
          <cell r="I650">
            <v>11.23</v>
          </cell>
          <cell r="J650">
            <v>9999</v>
          </cell>
          <cell r="K650">
            <v>11.23</v>
          </cell>
        </row>
        <row r="651">
          <cell r="A651" t="str">
            <v>ECLOGB46</v>
          </cell>
          <cell r="B651" t="str">
            <v>* EUROCLOGS</v>
          </cell>
          <cell r="C651">
            <v>24.96</v>
          </cell>
          <cell r="D651">
            <v>1</v>
          </cell>
          <cell r="E651">
            <v>13.48</v>
          </cell>
          <cell r="F651">
            <v>4</v>
          </cell>
          <cell r="G651">
            <v>11.23</v>
          </cell>
          <cell r="H651">
            <v>9998</v>
          </cell>
          <cell r="I651">
            <v>11.23</v>
          </cell>
          <cell r="J651">
            <v>9999</v>
          </cell>
          <cell r="K651">
            <v>11.23</v>
          </cell>
        </row>
        <row r="652">
          <cell r="A652" t="str">
            <v>ECLOGB47</v>
          </cell>
          <cell r="B652" t="str">
            <v>* EUROCLOGS</v>
          </cell>
          <cell r="C652">
            <v>24.96</v>
          </cell>
          <cell r="D652">
            <v>1</v>
          </cell>
          <cell r="E652">
            <v>13.48</v>
          </cell>
          <cell r="F652">
            <v>4</v>
          </cell>
          <cell r="G652">
            <v>11.23</v>
          </cell>
          <cell r="H652">
            <v>9998</v>
          </cell>
          <cell r="I652">
            <v>11.23</v>
          </cell>
          <cell r="J652">
            <v>9999</v>
          </cell>
          <cell r="K652">
            <v>11.23</v>
          </cell>
        </row>
        <row r="653">
          <cell r="A653" t="str">
            <v>ECLOGG36</v>
          </cell>
          <cell r="B653" t="str">
            <v>* EUROCLOGS</v>
          </cell>
          <cell r="C653">
            <v>24.96</v>
          </cell>
          <cell r="D653">
            <v>1</v>
          </cell>
          <cell r="E653">
            <v>13.48</v>
          </cell>
          <cell r="F653">
            <v>4</v>
          </cell>
          <cell r="G653">
            <v>11.23</v>
          </cell>
          <cell r="H653">
            <v>9998</v>
          </cell>
          <cell r="I653">
            <v>11.23</v>
          </cell>
          <cell r="J653">
            <v>9999</v>
          </cell>
          <cell r="K653">
            <v>11.23</v>
          </cell>
        </row>
        <row r="654">
          <cell r="A654" t="str">
            <v>ECLOGG37</v>
          </cell>
          <cell r="B654" t="str">
            <v>* EUROCLOGS</v>
          </cell>
          <cell r="C654">
            <v>24.96</v>
          </cell>
          <cell r="D654">
            <v>1</v>
          </cell>
          <cell r="E654">
            <v>13.48</v>
          </cell>
          <cell r="F654">
            <v>4</v>
          </cell>
          <cell r="G654">
            <v>11.23</v>
          </cell>
          <cell r="H654">
            <v>9998</v>
          </cell>
          <cell r="I654">
            <v>11.23</v>
          </cell>
          <cell r="J654">
            <v>9999</v>
          </cell>
          <cell r="K654">
            <v>11.23</v>
          </cell>
        </row>
        <row r="655">
          <cell r="A655" t="str">
            <v>ECLOGG38</v>
          </cell>
          <cell r="B655" t="str">
            <v>* EUROCLOGS</v>
          </cell>
          <cell r="C655">
            <v>24.96</v>
          </cell>
          <cell r="D655">
            <v>1</v>
          </cell>
          <cell r="E655">
            <v>13.48</v>
          </cell>
          <cell r="F655">
            <v>4</v>
          </cell>
          <cell r="G655">
            <v>11.23</v>
          </cell>
          <cell r="H655">
            <v>9998</v>
          </cell>
          <cell r="I655">
            <v>11.23</v>
          </cell>
          <cell r="J655">
            <v>9999</v>
          </cell>
          <cell r="K655">
            <v>11.23</v>
          </cell>
        </row>
        <row r="656">
          <cell r="A656" t="str">
            <v>ECLOGG39</v>
          </cell>
          <cell r="B656" t="str">
            <v>* EUROCLOGS</v>
          </cell>
          <cell r="C656">
            <v>24.96</v>
          </cell>
          <cell r="D656">
            <v>1</v>
          </cell>
          <cell r="E656">
            <v>13.48</v>
          </cell>
          <cell r="F656">
            <v>4</v>
          </cell>
          <cell r="G656">
            <v>11.23</v>
          </cell>
          <cell r="H656">
            <v>9998</v>
          </cell>
          <cell r="I656">
            <v>11.23</v>
          </cell>
          <cell r="J656">
            <v>9999</v>
          </cell>
          <cell r="K656">
            <v>11.23</v>
          </cell>
        </row>
        <row r="657">
          <cell r="A657" t="str">
            <v>ECLOGG40</v>
          </cell>
          <cell r="B657" t="str">
            <v>* EUROCLOGS</v>
          </cell>
          <cell r="C657">
            <v>24.96</v>
          </cell>
          <cell r="D657">
            <v>1</v>
          </cell>
          <cell r="E657">
            <v>13.48</v>
          </cell>
          <cell r="F657">
            <v>4</v>
          </cell>
          <cell r="G657">
            <v>11.23</v>
          </cell>
          <cell r="H657">
            <v>9998</v>
          </cell>
          <cell r="I657">
            <v>11.23</v>
          </cell>
          <cell r="J657">
            <v>9999</v>
          </cell>
          <cell r="K657">
            <v>11.23</v>
          </cell>
        </row>
        <row r="658">
          <cell r="A658" t="str">
            <v>ECLOGG41</v>
          </cell>
          <cell r="B658" t="str">
            <v>* EUROCLOGS</v>
          </cell>
          <cell r="C658">
            <v>24.96</v>
          </cell>
          <cell r="D658">
            <v>1</v>
          </cell>
          <cell r="E658">
            <v>13.48</v>
          </cell>
          <cell r="F658">
            <v>4</v>
          </cell>
          <cell r="G658">
            <v>11.23</v>
          </cell>
          <cell r="H658">
            <v>9998</v>
          </cell>
          <cell r="I658">
            <v>11.23</v>
          </cell>
          <cell r="J658">
            <v>9999</v>
          </cell>
          <cell r="K658">
            <v>11.23</v>
          </cell>
        </row>
        <row r="659">
          <cell r="A659" t="str">
            <v>ECLOGG42</v>
          </cell>
          <cell r="B659" t="str">
            <v>* EUROCLOGS</v>
          </cell>
          <cell r="C659">
            <v>24.96</v>
          </cell>
          <cell r="D659">
            <v>1</v>
          </cell>
          <cell r="E659">
            <v>13.48</v>
          </cell>
          <cell r="F659">
            <v>4</v>
          </cell>
          <cell r="G659">
            <v>11.23</v>
          </cell>
          <cell r="H659">
            <v>9998</v>
          </cell>
          <cell r="I659">
            <v>11.23</v>
          </cell>
          <cell r="J659">
            <v>9999</v>
          </cell>
          <cell r="K659">
            <v>11.23</v>
          </cell>
        </row>
        <row r="660">
          <cell r="A660" t="str">
            <v>ECLOGG43</v>
          </cell>
          <cell r="B660" t="str">
            <v>* EUROCLOGS</v>
          </cell>
          <cell r="C660">
            <v>24.96</v>
          </cell>
          <cell r="D660">
            <v>1</v>
          </cell>
          <cell r="E660">
            <v>13.48</v>
          </cell>
          <cell r="F660">
            <v>4</v>
          </cell>
          <cell r="G660">
            <v>11.23</v>
          </cell>
          <cell r="H660">
            <v>9998</v>
          </cell>
          <cell r="I660">
            <v>11.23</v>
          </cell>
          <cell r="J660">
            <v>9999</v>
          </cell>
          <cell r="K660">
            <v>11.23</v>
          </cell>
        </row>
        <row r="661">
          <cell r="A661" t="str">
            <v>ECLOGG44</v>
          </cell>
          <cell r="B661" t="str">
            <v>* EUROCLOGS</v>
          </cell>
          <cell r="C661">
            <v>24.96</v>
          </cell>
          <cell r="D661">
            <v>1</v>
          </cell>
          <cell r="E661">
            <v>13.48</v>
          </cell>
          <cell r="F661">
            <v>4</v>
          </cell>
          <cell r="G661">
            <v>11.23</v>
          </cell>
          <cell r="H661">
            <v>9998</v>
          </cell>
          <cell r="I661">
            <v>11.23</v>
          </cell>
          <cell r="J661">
            <v>9999</v>
          </cell>
          <cell r="K661">
            <v>11.23</v>
          </cell>
        </row>
        <row r="662">
          <cell r="A662" t="str">
            <v>ECLOGG45</v>
          </cell>
          <cell r="B662" t="str">
            <v>* EUROCLOGS</v>
          </cell>
          <cell r="C662">
            <v>24.96</v>
          </cell>
          <cell r="D662">
            <v>1</v>
          </cell>
          <cell r="E662">
            <v>13.48</v>
          </cell>
          <cell r="F662">
            <v>4</v>
          </cell>
          <cell r="G662">
            <v>11.23</v>
          </cell>
          <cell r="H662">
            <v>9998</v>
          </cell>
          <cell r="I662">
            <v>11.23</v>
          </cell>
          <cell r="J662">
            <v>9999</v>
          </cell>
          <cell r="K662">
            <v>11.23</v>
          </cell>
        </row>
        <row r="663">
          <cell r="A663" t="str">
            <v>ECLOGG46</v>
          </cell>
          <cell r="B663" t="str">
            <v>* EUROCLOGS</v>
          </cell>
          <cell r="C663">
            <v>24.96</v>
          </cell>
          <cell r="D663">
            <v>1</v>
          </cell>
          <cell r="E663">
            <v>13.48</v>
          </cell>
          <cell r="F663">
            <v>4</v>
          </cell>
          <cell r="G663">
            <v>11.23</v>
          </cell>
          <cell r="H663">
            <v>9998</v>
          </cell>
          <cell r="I663">
            <v>11.23</v>
          </cell>
          <cell r="J663">
            <v>9999</v>
          </cell>
          <cell r="K663">
            <v>11.23</v>
          </cell>
        </row>
        <row r="664">
          <cell r="A664" t="str">
            <v>ECLOGG47</v>
          </cell>
          <cell r="B664" t="str">
            <v>* EUROCLOGS</v>
          </cell>
          <cell r="C664">
            <v>24.96</v>
          </cell>
          <cell r="D664">
            <v>1</v>
          </cell>
          <cell r="E664">
            <v>13.48</v>
          </cell>
          <cell r="F664">
            <v>4</v>
          </cell>
          <cell r="G664">
            <v>11.23</v>
          </cell>
          <cell r="H664">
            <v>9998</v>
          </cell>
          <cell r="I664">
            <v>11.23</v>
          </cell>
          <cell r="J664">
            <v>9999</v>
          </cell>
          <cell r="K664">
            <v>11.23</v>
          </cell>
        </row>
        <row r="665">
          <cell r="A665" t="str">
            <v>ECLOGLIN36</v>
          </cell>
          <cell r="B665" t="str">
            <v>* LINERS FOR ECLOG SHOES   MIN 4</v>
          </cell>
          <cell r="C665">
            <v>5.96</v>
          </cell>
          <cell r="D665">
            <v>4</v>
          </cell>
          <cell r="E665">
            <v>2.38</v>
          </cell>
          <cell r="F665">
            <v>9997</v>
          </cell>
          <cell r="G665">
            <v>5.96</v>
          </cell>
          <cell r="H665">
            <v>9998</v>
          </cell>
          <cell r="I665">
            <v>5.96</v>
          </cell>
          <cell r="J665">
            <v>9999</v>
          </cell>
          <cell r="K665">
            <v>5.96</v>
          </cell>
        </row>
        <row r="666">
          <cell r="A666" t="str">
            <v>ECLOGLIN38</v>
          </cell>
          <cell r="B666" t="str">
            <v>* LINERS FOR ECLOG SHOES   MIN 4</v>
          </cell>
          <cell r="C666">
            <v>5.96</v>
          </cell>
          <cell r="D666">
            <v>4</v>
          </cell>
          <cell r="E666">
            <v>2.38</v>
          </cell>
          <cell r="F666">
            <v>9997</v>
          </cell>
          <cell r="G666">
            <v>5.96</v>
          </cell>
          <cell r="H666">
            <v>9998</v>
          </cell>
          <cell r="I666">
            <v>5.96</v>
          </cell>
          <cell r="J666">
            <v>9999</v>
          </cell>
          <cell r="K666">
            <v>5.96</v>
          </cell>
        </row>
        <row r="667">
          <cell r="A667" t="str">
            <v>ECLOGLIN40</v>
          </cell>
          <cell r="B667" t="str">
            <v>* LINERS FOR ECLOG SHOES   MIN 4</v>
          </cell>
          <cell r="C667">
            <v>5.96</v>
          </cell>
          <cell r="D667">
            <v>4</v>
          </cell>
          <cell r="E667">
            <v>2.38</v>
          </cell>
          <cell r="F667">
            <v>9997</v>
          </cell>
          <cell r="G667">
            <v>5.96</v>
          </cell>
          <cell r="H667">
            <v>9998</v>
          </cell>
          <cell r="I667">
            <v>5.96</v>
          </cell>
          <cell r="J667">
            <v>9999</v>
          </cell>
          <cell r="K667">
            <v>5.96</v>
          </cell>
        </row>
        <row r="668">
          <cell r="A668" t="str">
            <v>ECLOGLIN42</v>
          </cell>
          <cell r="B668" t="str">
            <v>* LINERS FOR ECLOG SHOES   MIN 4</v>
          </cell>
          <cell r="C668">
            <v>5.96</v>
          </cell>
          <cell r="D668">
            <v>4</v>
          </cell>
          <cell r="E668">
            <v>2.38</v>
          </cell>
          <cell r="F668">
            <v>9997</v>
          </cell>
          <cell r="G668">
            <v>5.96</v>
          </cell>
          <cell r="H668">
            <v>9998</v>
          </cell>
          <cell r="I668">
            <v>5.96</v>
          </cell>
          <cell r="J668">
            <v>9999</v>
          </cell>
          <cell r="K668">
            <v>5.96</v>
          </cell>
        </row>
        <row r="669">
          <cell r="A669" t="str">
            <v>ECLOGLIN44</v>
          </cell>
          <cell r="B669" t="str">
            <v>* LINERS FOR ECLOG SHOES   MIN 4</v>
          </cell>
          <cell r="C669">
            <v>5.96</v>
          </cell>
          <cell r="D669">
            <v>4</v>
          </cell>
          <cell r="E669">
            <v>2.38</v>
          </cell>
          <cell r="F669">
            <v>9997</v>
          </cell>
          <cell r="G669">
            <v>5.96</v>
          </cell>
          <cell r="H669">
            <v>9998</v>
          </cell>
          <cell r="I669">
            <v>5.96</v>
          </cell>
          <cell r="J669">
            <v>9999</v>
          </cell>
          <cell r="K669">
            <v>5.96</v>
          </cell>
        </row>
        <row r="670">
          <cell r="A670" t="str">
            <v>ECLOGLIN46</v>
          </cell>
          <cell r="B670" t="str">
            <v>* LINERS FOR ECLOG SHOES   MIN 4</v>
          </cell>
          <cell r="C670">
            <v>5.96</v>
          </cell>
          <cell r="D670">
            <v>4</v>
          </cell>
          <cell r="E670">
            <v>2.38</v>
          </cell>
          <cell r="F670">
            <v>9997</v>
          </cell>
          <cell r="G670">
            <v>5.96</v>
          </cell>
          <cell r="H670">
            <v>9998</v>
          </cell>
          <cell r="I670">
            <v>5.96</v>
          </cell>
          <cell r="J670">
            <v>9999</v>
          </cell>
          <cell r="K670">
            <v>5.96</v>
          </cell>
        </row>
        <row r="671">
          <cell r="A671" t="str">
            <v>EFB11</v>
          </cell>
          <cell r="B671" t="str">
            <v>FEEDING PIN        MIN 12,CS48</v>
          </cell>
          <cell r="C671">
            <v>4</v>
          </cell>
          <cell r="D671">
            <v>12</v>
          </cell>
          <cell r="E671">
            <v>2.4</v>
          </cell>
          <cell r="F671">
            <v>48</v>
          </cell>
          <cell r="G671">
            <v>2</v>
          </cell>
          <cell r="H671">
            <v>9998</v>
          </cell>
          <cell r="I671">
            <v>2</v>
          </cell>
          <cell r="J671">
            <v>9999</v>
          </cell>
          <cell r="K671">
            <v>2</v>
          </cell>
        </row>
        <row r="672">
          <cell r="A672" t="str">
            <v>EFB12</v>
          </cell>
          <cell r="B672" t="str">
            <v>* APPLE HOUSE               CS12</v>
          </cell>
          <cell r="C672">
            <v>4.33</v>
          </cell>
          <cell r="D672">
            <v>1</v>
          </cell>
          <cell r="E672">
            <v>2.16</v>
          </cell>
          <cell r="F672">
            <v>12</v>
          </cell>
          <cell r="G672">
            <v>2.16</v>
          </cell>
          <cell r="H672">
            <v>9998</v>
          </cell>
          <cell r="I672">
            <v>2.16</v>
          </cell>
          <cell r="J672">
            <v>9999</v>
          </cell>
          <cell r="K672">
            <v>2.16</v>
          </cell>
        </row>
        <row r="673">
          <cell r="A673" t="str">
            <v>EFB22</v>
          </cell>
          <cell r="B673" t="str">
            <v>* WIRE HOUSE ON POLE</v>
          </cell>
          <cell r="C673">
            <v>4.9400000000000004</v>
          </cell>
          <cell r="D673">
            <v>1</v>
          </cell>
          <cell r="E673">
            <v>1</v>
          </cell>
          <cell r="F673">
            <v>12</v>
          </cell>
          <cell r="G673">
            <v>1</v>
          </cell>
          <cell r="H673">
            <v>9998</v>
          </cell>
          <cell r="I673">
            <v>1</v>
          </cell>
          <cell r="J673">
            <v>9999</v>
          </cell>
          <cell r="K673">
            <v>1</v>
          </cell>
        </row>
        <row r="674">
          <cell r="A674" t="str">
            <v>EFB28</v>
          </cell>
          <cell r="B674" t="str">
            <v>BIRD SPRING        MIN 12,CS36</v>
          </cell>
          <cell r="C674">
            <v>5</v>
          </cell>
          <cell r="D674">
            <v>12</v>
          </cell>
          <cell r="E674">
            <v>3</v>
          </cell>
          <cell r="F674">
            <v>36</v>
          </cell>
          <cell r="G674">
            <v>2.5</v>
          </cell>
          <cell r="H674">
            <v>9998</v>
          </cell>
          <cell r="I674">
            <v>2.5</v>
          </cell>
          <cell r="J674">
            <v>9999</v>
          </cell>
          <cell r="K674">
            <v>2.5</v>
          </cell>
        </row>
        <row r="675">
          <cell r="A675" t="str">
            <v>EFB39</v>
          </cell>
          <cell r="B675" t="str">
            <v>* HANGING NUT/SEED FEEDER</v>
          </cell>
          <cell r="C675">
            <v>9.26</v>
          </cell>
          <cell r="D675">
            <v>1</v>
          </cell>
          <cell r="E675">
            <v>2.85</v>
          </cell>
          <cell r="F675">
            <v>4</v>
          </cell>
          <cell r="G675">
            <v>2.85</v>
          </cell>
          <cell r="H675">
            <v>9998</v>
          </cell>
          <cell r="I675">
            <v>2.85</v>
          </cell>
          <cell r="J675">
            <v>9999</v>
          </cell>
          <cell r="K675">
            <v>2.85</v>
          </cell>
        </row>
        <row r="676">
          <cell r="A676" t="str">
            <v>EFB5</v>
          </cell>
          <cell r="B676" t="str">
            <v>* BOTTLE FEEDER              CS4</v>
          </cell>
          <cell r="C676">
            <v>13.23</v>
          </cell>
          <cell r="D676">
            <v>1</v>
          </cell>
          <cell r="E676">
            <v>5.3</v>
          </cell>
          <cell r="F676">
            <v>4</v>
          </cell>
          <cell r="G676">
            <v>5.3</v>
          </cell>
          <cell r="H676">
            <v>9998</v>
          </cell>
          <cell r="I676">
            <v>5.3</v>
          </cell>
          <cell r="J676">
            <v>9999</v>
          </cell>
          <cell r="K676">
            <v>5.3</v>
          </cell>
        </row>
        <row r="677">
          <cell r="A677" t="str">
            <v>EFB57</v>
          </cell>
          <cell r="B677" t="str">
            <v>* BOTTLE FEEDER W/ZINC ROOF</v>
          </cell>
          <cell r="C677">
            <v>18.850000000000001</v>
          </cell>
          <cell r="D677">
            <v>1</v>
          </cell>
          <cell r="E677">
            <v>3.25</v>
          </cell>
          <cell r="F677">
            <v>4</v>
          </cell>
          <cell r="G677">
            <v>3.25</v>
          </cell>
          <cell r="H677">
            <v>9998</v>
          </cell>
          <cell r="I677">
            <v>3.25</v>
          </cell>
          <cell r="J677">
            <v>9999</v>
          </cell>
          <cell r="K677">
            <v>3.25</v>
          </cell>
        </row>
        <row r="678">
          <cell r="A678" t="str">
            <v>EFB7</v>
          </cell>
          <cell r="B678" t="str">
            <v>* ZINC ROOF                  CS4</v>
          </cell>
          <cell r="C678">
            <v>2.38</v>
          </cell>
          <cell r="D678">
            <v>1</v>
          </cell>
          <cell r="E678">
            <v>1.19</v>
          </cell>
          <cell r="F678">
            <v>4</v>
          </cell>
          <cell r="G678">
            <v>1.19</v>
          </cell>
          <cell r="H678">
            <v>9998</v>
          </cell>
          <cell r="I678">
            <v>1.19</v>
          </cell>
          <cell r="J678">
            <v>9999</v>
          </cell>
          <cell r="K678">
            <v>1.19</v>
          </cell>
        </row>
        <row r="679">
          <cell r="A679" t="str">
            <v>EFF1</v>
          </cell>
          <cell r="B679" t="str">
            <v>* CITRONELLA COILS 10/PACK</v>
          </cell>
          <cell r="C679">
            <v>7</v>
          </cell>
          <cell r="D679">
            <v>1</v>
          </cell>
          <cell r="E679">
            <v>4.2</v>
          </cell>
          <cell r="F679">
            <v>6</v>
          </cell>
          <cell r="G679">
            <v>3.5</v>
          </cell>
          <cell r="H679">
            <v>9998</v>
          </cell>
          <cell r="I679">
            <v>3.5</v>
          </cell>
          <cell r="J679">
            <v>9999</v>
          </cell>
          <cell r="K679">
            <v>3.5</v>
          </cell>
        </row>
        <row r="680">
          <cell r="A680" t="str">
            <v>EFF5</v>
          </cell>
          <cell r="B680" t="str">
            <v>* GLASS JAR W/ 1 FIRESTONE  CS6</v>
          </cell>
          <cell r="C680">
            <v>2.96</v>
          </cell>
          <cell r="D680">
            <v>1</v>
          </cell>
          <cell r="E680">
            <v>1.48</v>
          </cell>
          <cell r="F680">
            <v>6</v>
          </cell>
          <cell r="G680">
            <v>1.48</v>
          </cell>
          <cell r="H680">
            <v>9998</v>
          </cell>
          <cell r="I680">
            <v>1.48</v>
          </cell>
          <cell r="J680">
            <v>9999</v>
          </cell>
          <cell r="K680">
            <v>1.48</v>
          </cell>
        </row>
        <row r="681">
          <cell r="A681" t="str">
            <v>EFF7</v>
          </cell>
          <cell r="B681" t="str">
            <v>* GLASS JAR W/ 2 FIRESTONES  CS6</v>
          </cell>
          <cell r="C681">
            <v>4.47</v>
          </cell>
          <cell r="D681">
            <v>1</v>
          </cell>
          <cell r="E681">
            <v>2.23</v>
          </cell>
          <cell r="F681">
            <v>6</v>
          </cell>
          <cell r="G681">
            <v>2.23</v>
          </cell>
          <cell r="H681">
            <v>9998</v>
          </cell>
          <cell r="I681">
            <v>2.23</v>
          </cell>
          <cell r="J681">
            <v>9999</v>
          </cell>
          <cell r="K681">
            <v>2.23</v>
          </cell>
        </row>
        <row r="682">
          <cell r="A682" t="str">
            <v>EFF8</v>
          </cell>
          <cell r="B682" t="str">
            <v>TOLEDO TORCH</v>
          </cell>
          <cell r="C682">
            <v>19</v>
          </cell>
          <cell r="D682">
            <v>1</v>
          </cell>
          <cell r="E682">
            <v>11.4</v>
          </cell>
          <cell r="F682">
            <v>6</v>
          </cell>
          <cell r="G682">
            <v>9.5</v>
          </cell>
          <cell r="H682">
            <v>9998</v>
          </cell>
          <cell r="I682">
            <v>9.5</v>
          </cell>
          <cell r="J682">
            <v>9999</v>
          </cell>
          <cell r="K682">
            <v>9.5</v>
          </cell>
        </row>
        <row r="683">
          <cell r="A683" t="str">
            <v>EKG44</v>
          </cell>
          <cell r="B683" t="str">
            <v>CHILDREN'S WATERING CANS</v>
          </cell>
          <cell r="C683">
            <v>15</v>
          </cell>
          <cell r="D683">
            <v>12</v>
          </cell>
          <cell r="E683">
            <v>7.5</v>
          </cell>
          <cell r="F683">
            <v>9997</v>
          </cell>
          <cell r="G683">
            <v>15</v>
          </cell>
          <cell r="H683">
            <v>9998</v>
          </cell>
          <cell r="I683">
            <v>15</v>
          </cell>
          <cell r="J683">
            <v>9999</v>
          </cell>
          <cell r="K683">
            <v>15</v>
          </cell>
        </row>
        <row r="684">
          <cell r="A684" t="str">
            <v>EKG45</v>
          </cell>
          <cell r="B684" t="str">
            <v>CHILDREN'S PAIL</v>
          </cell>
          <cell r="C684">
            <v>10</v>
          </cell>
          <cell r="D684">
            <v>12</v>
          </cell>
          <cell r="E684">
            <v>5</v>
          </cell>
          <cell r="F684">
            <v>9997</v>
          </cell>
          <cell r="G684">
            <v>10</v>
          </cell>
          <cell r="H684">
            <v>9998</v>
          </cell>
          <cell r="I684">
            <v>10</v>
          </cell>
          <cell r="J684">
            <v>9999</v>
          </cell>
          <cell r="K684">
            <v>10</v>
          </cell>
        </row>
        <row r="685">
          <cell r="A685" t="str">
            <v>ELH38</v>
          </cell>
          <cell r="B685" t="str">
            <v>* CAST IRON RECT DOORMAT</v>
          </cell>
          <cell r="C685">
            <v>69</v>
          </cell>
          <cell r="D685">
            <v>1</v>
          </cell>
          <cell r="E685">
            <v>41.4</v>
          </cell>
          <cell r="F685">
            <v>3</v>
          </cell>
          <cell r="G685">
            <v>34.5</v>
          </cell>
          <cell r="H685">
            <v>9998</v>
          </cell>
          <cell r="I685">
            <v>34.5</v>
          </cell>
          <cell r="J685">
            <v>9999</v>
          </cell>
          <cell r="K685">
            <v>34.5</v>
          </cell>
        </row>
        <row r="686">
          <cell r="A686" t="str">
            <v>ENG8</v>
          </cell>
          <cell r="B686" t="str">
            <v>* SET OF 8 SEED PACK HOLDERS</v>
          </cell>
          <cell r="C686">
            <v>8.32</v>
          </cell>
          <cell r="D686">
            <v>1</v>
          </cell>
          <cell r="E686">
            <v>3</v>
          </cell>
          <cell r="F686">
            <v>9997</v>
          </cell>
          <cell r="G686">
            <v>8.32</v>
          </cell>
          <cell r="H686">
            <v>9998</v>
          </cell>
          <cell r="I686">
            <v>8.32</v>
          </cell>
          <cell r="J686">
            <v>9999</v>
          </cell>
          <cell r="K686">
            <v>8.32</v>
          </cell>
        </row>
        <row r="687">
          <cell r="A687" t="str">
            <v>ENK05</v>
          </cell>
          <cell r="B687" t="str">
            <v>* MED. COPPER ROOF HOUSE</v>
          </cell>
          <cell r="C687">
            <v>24</v>
          </cell>
          <cell r="D687">
            <v>1</v>
          </cell>
          <cell r="E687">
            <v>14.4</v>
          </cell>
          <cell r="F687">
            <v>4</v>
          </cell>
          <cell r="G687">
            <v>12</v>
          </cell>
          <cell r="H687">
            <v>9998</v>
          </cell>
          <cell r="I687">
            <v>12</v>
          </cell>
          <cell r="J687">
            <v>9999</v>
          </cell>
          <cell r="K687">
            <v>12</v>
          </cell>
        </row>
        <row r="688">
          <cell r="A688" t="str">
            <v>ENK07</v>
          </cell>
          <cell r="B688" t="str">
            <v>* LG THATCHED HOUSE</v>
          </cell>
          <cell r="C688">
            <v>26</v>
          </cell>
          <cell r="D688">
            <v>1</v>
          </cell>
          <cell r="E688">
            <v>15.6</v>
          </cell>
          <cell r="F688">
            <v>4</v>
          </cell>
          <cell r="G688">
            <v>13</v>
          </cell>
          <cell r="H688">
            <v>9998</v>
          </cell>
          <cell r="I688">
            <v>13</v>
          </cell>
          <cell r="J688">
            <v>9999</v>
          </cell>
          <cell r="K688">
            <v>13</v>
          </cell>
        </row>
        <row r="689">
          <cell r="A689" t="str">
            <v>ENK08</v>
          </cell>
          <cell r="B689" t="str">
            <v>* MED THATCHED ROOF HOUSE</v>
          </cell>
          <cell r="C689">
            <v>24</v>
          </cell>
          <cell r="D689">
            <v>1</v>
          </cell>
          <cell r="E689">
            <v>14.4</v>
          </cell>
          <cell r="F689">
            <v>4</v>
          </cell>
          <cell r="G689">
            <v>12</v>
          </cell>
          <cell r="H689">
            <v>9998</v>
          </cell>
          <cell r="I689">
            <v>12</v>
          </cell>
          <cell r="J689">
            <v>9999</v>
          </cell>
          <cell r="K689">
            <v>12</v>
          </cell>
        </row>
        <row r="690">
          <cell r="A690" t="str">
            <v>ENK09</v>
          </cell>
          <cell r="B690" t="str">
            <v>* SMALL THATCHED ROOF HOUSE</v>
          </cell>
          <cell r="C690">
            <v>18</v>
          </cell>
          <cell r="D690">
            <v>1</v>
          </cell>
          <cell r="E690">
            <v>10.8</v>
          </cell>
          <cell r="F690">
            <v>8</v>
          </cell>
          <cell r="G690">
            <v>9</v>
          </cell>
          <cell r="H690">
            <v>9998</v>
          </cell>
          <cell r="I690">
            <v>9</v>
          </cell>
          <cell r="J690">
            <v>9999</v>
          </cell>
          <cell r="K690">
            <v>9</v>
          </cell>
        </row>
        <row r="691">
          <cell r="A691" t="str">
            <v>ENKBC</v>
          </cell>
          <cell r="B691" t="str">
            <v>* COCO NESTING BAG</v>
          </cell>
          <cell r="C691">
            <v>8.9</v>
          </cell>
          <cell r="D691">
            <v>1</v>
          </cell>
          <cell r="E691">
            <v>5.34</v>
          </cell>
          <cell r="F691">
            <v>12</v>
          </cell>
          <cell r="G691">
            <v>4.45</v>
          </cell>
          <cell r="H691">
            <v>9998</v>
          </cell>
          <cell r="I691">
            <v>4.45</v>
          </cell>
          <cell r="J691">
            <v>9999</v>
          </cell>
          <cell r="K691">
            <v>4.45</v>
          </cell>
        </row>
        <row r="692">
          <cell r="A692" t="str">
            <v>ENKBH</v>
          </cell>
          <cell r="B692" t="str">
            <v>* BEEHIVE BIRDHOUSE</v>
          </cell>
          <cell r="C692">
            <v>19</v>
          </cell>
          <cell r="D692">
            <v>1</v>
          </cell>
          <cell r="E692">
            <v>11.4</v>
          </cell>
          <cell r="F692">
            <v>12</v>
          </cell>
          <cell r="G692">
            <v>9.5</v>
          </cell>
          <cell r="H692">
            <v>9998</v>
          </cell>
          <cell r="I692">
            <v>9.5</v>
          </cell>
          <cell r="J692">
            <v>9999</v>
          </cell>
          <cell r="K692">
            <v>9.5</v>
          </cell>
        </row>
        <row r="693">
          <cell r="A693" t="str">
            <v>ENKBS</v>
          </cell>
          <cell r="B693" t="str">
            <v>* SEAGRASS NESTING BAG</v>
          </cell>
          <cell r="C693">
            <v>8.9</v>
          </cell>
          <cell r="D693">
            <v>1</v>
          </cell>
          <cell r="E693">
            <v>5.34</v>
          </cell>
          <cell r="F693">
            <v>12</v>
          </cell>
          <cell r="G693">
            <v>4.45</v>
          </cell>
          <cell r="H693">
            <v>9998</v>
          </cell>
          <cell r="I693">
            <v>4.45</v>
          </cell>
          <cell r="J693">
            <v>9999</v>
          </cell>
          <cell r="K693">
            <v>4.45</v>
          </cell>
        </row>
        <row r="694">
          <cell r="A694" t="str">
            <v>ENKH</v>
          </cell>
          <cell r="B694" t="str">
            <v>* ORNAMENTAL NESTING BOX</v>
          </cell>
          <cell r="C694">
            <v>19</v>
          </cell>
          <cell r="D694">
            <v>1</v>
          </cell>
          <cell r="E694">
            <v>11.4</v>
          </cell>
          <cell r="F694">
            <v>3</v>
          </cell>
          <cell r="G694">
            <v>9.5</v>
          </cell>
          <cell r="H694">
            <v>9998</v>
          </cell>
          <cell r="I694">
            <v>9.5</v>
          </cell>
          <cell r="J694">
            <v>9999</v>
          </cell>
          <cell r="K694">
            <v>9.5</v>
          </cell>
        </row>
        <row r="695">
          <cell r="A695" t="str">
            <v>ENKKH</v>
          </cell>
          <cell r="B695" t="str">
            <v>* LARGE NESTING BOX</v>
          </cell>
          <cell r="C695">
            <v>12.83</v>
          </cell>
          <cell r="D695">
            <v>1</v>
          </cell>
          <cell r="E695">
            <v>6.42</v>
          </cell>
          <cell r="F695">
            <v>3</v>
          </cell>
          <cell r="G695">
            <v>6.42</v>
          </cell>
          <cell r="H695">
            <v>9998</v>
          </cell>
          <cell r="I695">
            <v>6.42</v>
          </cell>
          <cell r="J695">
            <v>9999</v>
          </cell>
          <cell r="K695">
            <v>6.42</v>
          </cell>
        </row>
        <row r="696">
          <cell r="A696" t="str">
            <v>ENKKP</v>
          </cell>
          <cell r="B696" t="str">
            <v>* GREAT TIT PROTEC PLATE</v>
          </cell>
          <cell r="C696">
            <v>0.83</v>
          </cell>
          <cell r="D696">
            <v>1</v>
          </cell>
          <cell r="E696">
            <v>0.42</v>
          </cell>
          <cell r="F696">
            <v>12</v>
          </cell>
          <cell r="G696">
            <v>0.42</v>
          </cell>
          <cell r="H696">
            <v>9998</v>
          </cell>
          <cell r="I696">
            <v>0.42</v>
          </cell>
          <cell r="J696">
            <v>9999</v>
          </cell>
          <cell r="K696">
            <v>0.42</v>
          </cell>
        </row>
        <row r="697">
          <cell r="A697" t="str">
            <v>ENKMK</v>
          </cell>
          <cell r="B697" t="str">
            <v>* PROTECTION BASKET</v>
          </cell>
          <cell r="C697">
            <v>2.29</v>
          </cell>
          <cell r="D697">
            <v>1</v>
          </cell>
          <cell r="E697">
            <v>1.31</v>
          </cell>
          <cell r="F697">
            <v>12</v>
          </cell>
          <cell r="G697">
            <v>1.31</v>
          </cell>
          <cell r="H697">
            <v>9998</v>
          </cell>
          <cell r="I697">
            <v>1.31</v>
          </cell>
          <cell r="J697">
            <v>9999</v>
          </cell>
          <cell r="K697">
            <v>1.31</v>
          </cell>
        </row>
        <row r="698">
          <cell r="A698" t="str">
            <v>ENKN</v>
          </cell>
          <cell r="B698" t="str">
            <v>* WREN NESTING BOX</v>
          </cell>
          <cell r="C698">
            <v>12.5</v>
          </cell>
          <cell r="D698">
            <v>1</v>
          </cell>
          <cell r="E698">
            <v>7.5</v>
          </cell>
          <cell r="F698">
            <v>8</v>
          </cell>
          <cell r="G698">
            <v>6.25</v>
          </cell>
          <cell r="H698">
            <v>9998</v>
          </cell>
          <cell r="I698">
            <v>6.25</v>
          </cell>
          <cell r="J698">
            <v>9999</v>
          </cell>
          <cell r="K698">
            <v>6.25</v>
          </cell>
        </row>
        <row r="699">
          <cell r="A699" t="str">
            <v>ENKO</v>
          </cell>
          <cell r="B699" t="str">
            <v>* OBSERVATION NESTING BOX</v>
          </cell>
          <cell r="C699">
            <v>26</v>
          </cell>
          <cell r="D699">
            <v>1</v>
          </cell>
          <cell r="E699">
            <v>15.6</v>
          </cell>
          <cell r="F699">
            <v>3</v>
          </cell>
          <cell r="G699">
            <v>13</v>
          </cell>
          <cell r="H699">
            <v>9998</v>
          </cell>
          <cell r="I699">
            <v>13</v>
          </cell>
          <cell r="J699">
            <v>9999</v>
          </cell>
          <cell r="K699">
            <v>13</v>
          </cell>
        </row>
        <row r="700">
          <cell r="A700" t="str">
            <v>ENKP</v>
          </cell>
          <cell r="B700" t="str">
            <v>* NESTING BOX-SMALL HOLE     CS4</v>
          </cell>
          <cell r="C700">
            <v>9.4499999999999993</v>
          </cell>
          <cell r="D700">
            <v>1</v>
          </cell>
          <cell r="E700">
            <v>4.7300000000000004</v>
          </cell>
          <cell r="F700">
            <v>4</v>
          </cell>
          <cell r="G700">
            <v>4.7300000000000004</v>
          </cell>
          <cell r="H700">
            <v>9998</v>
          </cell>
          <cell r="I700">
            <v>4.7300000000000004</v>
          </cell>
          <cell r="J700">
            <v>9999</v>
          </cell>
          <cell r="K700">
            <v>4.7300000000000004</v>
          </cell>
        </row>
        <row r="701">
          <cell r="A701" t="str">
            <v>ENKPP</v>
          </cell>
          <cell r="B701" t="str">
            <v>* BLUE TIT PROTECT PLATE    CS12</v>
          </cell>
          <cell r="C701">
            <v>1.25</v>
          </cell>
          <cell r="D701">
            <v>1</v>
          </cell>
          <cell r="E701">
            <v>0.68</v>
          </cell>
          <cell r="F701">
            <v>12</v>
          </cell>
          <cell r="G701">
            <v>0.68</v>
          </cell>
          <cell r="H701">
            <v>9998</v>
          </cell>
          <cell r="I701">
            <v>0.68</v>
          </cell>
          <cell r="J701">
            <v>9999</v>
          </cell>
          <cell r="K701">
            <v>0.68</v>
          </cell>
        </row>
        <row r="702">
          <cell r="A702" t="str">
            <v>ENKWW</v>
          </cell>
          <cell r="B702" t="str">
            <v>* WHITE BIRD HOUSE</v>
          </cell>
          <cell r="C702">
            <v>7.13</v>
          </cell>
          <cell r="D702">
            <v>1</v>
          </cell>
          <cell r="E702">
            <v>3.57</v>
          </cell>
          <cell r="F702">
            <v>4</v>
          </cell>
          <cell r="G702">
            <v>2.95</v>
          </cell>
          <cell r="H702">
            <v>9998</v>
          </cell>
          <cell r="I702">
            <v>2.95</v>
          </cell>
          <cell r="J702">
            <v>9999</v>
          </cell>
          <cell r="K702">
            <v>2.95</v>
          </cell>
        </row>
        <row r="703">
          <cell r="A703" t="str">
            <v>ENVV5</v>
          </cell>
          <cell r="B703" t="str">
            <v>* DOORSTOP/BRUSH            CS12</v>
          </cell>
          <cell r="C703">
            <v>3.29</v>
          </cell>
          <cell r="D703">
            <v>1</v>
          </cell>
          <cell r="E703">
            <v>1.68</v>
          </cell>
          <cell r="F703">
            <v>12</v>
          </cell>
          <cell r="G703">
            <v>1.68</v>
          </cell>
          <cell r="H703">
            <v>9998</v>
          </cell>
          <cell r="I703">
            <v>1.68</v>
          </cell>
          <cell r="J703">
            <v>9999</v>
          </cell>
          <cell r="K703">
            <v>1.68</v>
          </cell>
        </row>
        <row r="704">
          <cell r="A704" t="str">
            <v>ENW16</v>
          </cell>
          <cell r="B704" t="str">
            <v>* HEDGEHOG SHOE BRUSH</v>
          </cell>
          <cell r="C704">
            <v>44.5</v>
          </cell>
          <cell r="D704">
            <v>1</v>
          </cell>
          <cell r="E704">
            <v>26.7</v>
          </cell>
          <cell r="F704">
            <v>2</v>
          </cell>
          <cell r="G704">
            <v>22.25</v>
          </cell>
          <cell r="H704">
            <v>9998</v>
          </cell>
          <cell r="I704">
            <v>22.25</v>
          </cell>
          <cell r="J704">
            <v>9999</v>
          </cell>
          <cell r="K704">
            <v>22.25</v>
          </cell>
        </row>
        <row r="705">
          <cell r="A705" t="str">
            <v>EPS9</v>
          </cell>
          <cell r="B705" t="str">
            <v>* CAST IRON EDG PICKET FENCE</v>
          </cell>
          <cell r="C705">
            <v>8.25</v>
          </cell>
          <cell r="D705">
            <v>3</v>
          </cell>
          <cell r="E705">
            <v>4</v>
          </cell>
          <cell r="F705">
            <v>18</v>
          </cell>
          <cell r="G705">
            <v>2</v>
          </cell>
          <cell r="H705">
            <v>9998</v>
          </cell>
          <cell r="I705">
            <v>2</v>
          </cell>
          <cell r="J705">
            <v>9999</v>
          </cell>
          <cell r="K705">
            <v>2</v>
          </cell>
        </row>
        <row r="706">
          <cell r="A706" t="str">
            <v>ERB05</v>
          </cell>
          <cell r="B706" t="str">
            <v>* OVAL RUBBER DOOR MAT</v>
          </cell>
          <cell r="C706">
            <v>16.899999999999999</v>
          </cell>
          <cell r="D706">
            <v>1</v>
          </cell>
          <cell r="E706">
            <v>10.14</v>
          </cell>
          <cell r="F706">
            <v>6</v>
          </cell>
          <cell r="G706">
            <v>8.4499999999999993</v>
          </cell>
          <cell r="H706">
            <v>9998</v>
          </cell>
          <cell r="I706">
            <v>8.4499999999999993</v>
          </cell>
          <cell r="J706">
            <v>9999</v>
          </cell>
          <cell r="K706">
            <v>8.4499999999999993</v>
          </cell>
        </row>
        <row r="707">
          <cell r="A707" t="str">
            <v>ERB08</v>
          </cell>
          <cell r="B707" t="str">
            <v>RECT. RUBB/COCO DOORMAT</v>
          </cell>
          <cell r="C707">
            <v>11.9</v>
          </cell>
          <cell r="D707">
            <v>1</v>
          </cell>
          <cell r="E707">
            <v>7.14</v>
          </cell>
          <cell r="F707">
            <v>10</v>
          </cell>
          <cell r="G707">
            <v>5.95</v>
          </cell>
          <cell r="H707">
            <v>9998</v>
          </cell>
          <cell r="I707">
            <v>5.95</v>
          </cell>
          <cell r="J707">
            <v>9999</v>
          </cell>
          <cell r="K707">
            <v>5.95</v>
          </cell>
        </row>
        <row r="708">
          <cell r="A708" t="str">
            <v>ERB14</v>
          </cell>
          <cell r="B708" t="str">
            <v>* ROMAN COCO RUBBER DOORMAT</v>
          </cell>
          <cell r="C708">
            <v>14.9</v>
          </cell>
          <cell r="D708">
            <v>1</v>
          </cell>
          <cell r="E708">
            <v>8.94</v>
          </cell>
          <cell r="F708">
            <v>10</v>
          </cell>
          <cell r="G708">
            <v>7.45</v>
          </cell>
          <cell r="H708">
            <v>9998</v>
          </cell>
          <cell r="I708">
            <v>7.45</v>
          </cell>
          <cell r="J708">
            <v>9999</v>
          </cell>
          <cell r="K708">
            <v>7.45</v>
          </cell>
        </row>
        <row r="709">
          <cell r="A709" t="str">
            <v>ETG21</v>
          </cell>
          <cell r="B709" t="str">
            <v>* CAST IRON PLANT TROLLEY RD</v>
          </cell>
          <cell r="C709">
            <v>24</v>
          </cell>
          <cell r="D709">
            <v>1</v>
          </cell>
          <cell r="E709">
            <v>14.4</v>
          </cell>
          <cell r="F709">
            <v>6</v>
          </cell>
          <cell r="G709">
            <v>12</v>
          </cell>
          <cell r="H709">
            <v>9998</v>
          </cell>
          <cell r="I709">
            <v>12</v>
          </cell>
          <cell r="J709">
            <v>9999</v>
          </cell>
          <cell r="K709">
            <v>12</v>
          </cell>
        </row>
        <row r="710">
          <cell r="A710" t="str">
            <v>ETG22</v>
          </cell>
          <cell r="B710" t="str">
            <v>* CAST IRON PLANT TROLLEY SQ</v>
          </cell>
          <cell r="C710">
            <v>24</v>
          </cell>
          <cell r="D710">
            <v>1</v>
          </cell>
          <cell r="E710">
            <v>14.4</v>
          </cell>
          <cell r="F710">
            <v>6</v>
          </cell>
          <cell r="G710">
            <v>12</v>
          </cell>
          <cell r="H710">
            <v>9998</v>
          </cell>
          <cell r="I710">
            <v>12</v>
          </cell>
          <cell r="J710">
            <v>9999</v>
          </cell>
          <cell r="K710">
            <v>12</v>
          </cell>
        </row>
        <row r="711">
          <cell r="A711" t="str">
            <v>ETG31</v>
          </cell>
          <cell r="B711" t="str">
            <v>* KNEELING PAD</v>
          </cell>
          <cell r="C711">
            <v>7</v>
          </cell>
          <cell r="D711">
            <v>1</v>
          </cell>
          <cell r="E711">
            <v>4.2</v>
          </cell>
          <cell r="F711">
            <v>12</v>
          </cell>
          <cell r="G711">
            <v>3.5</v>
          </cell>
          <cell r="H711">
            <v>9998</v>
          </cell>
          <cell r="I711">
            <v>3.5</v>
          </cell>
          <cell r="J711">
            <v>9999</v>
          </cell>
          <cell r="K711">
            <v>3.5</v>
          </cell>
        </row>
        <row r="712">
          <cell r="A712" t="str">
            <v>ETG39</v>
          </cell>
          <cell r="B712" t="str">
            <v>* CAST IRON PLANT TROLLEY RD</v>
          </cell>
          <cell r="C712">
            <v>22</v>
          </cell>
          <cell r="D712">
            <v>1</v>
          </cell>
          <cell r="E712">
            <v>13.2</v>
          </cell>
          <cell r="F712">
            <v>8</v>
          </cell>
          <cell r="G712">
            <v>11</v>
          </cell>
          <cell r="H712">
            <v>9998</v>
          </cell>
          <cell r="I712">
            <v>11</v>
          </cell>
          <cell r="J712">
            <v>9999</v>
          </cell>
          <cell r="K712">
            <v>11</v>
          </cell>
        </row>
        <row r="713">
          <cell r="A713" t="str">
            <v>ETG61</v>
          </cell>
          <cell r="B713" t="str">
            <v>* PINK FROG KING WATER CAN  CS24</v>
          </cell>
          <cell r="C713">
            <v>7.9</v>
          </cell>
          <cell r="D713">
            <v>1</v>
          </cell>
          <cell r="E713">
            <v>4.74</v>
          </cell>
          <cell r="F713">
            <v>12</v>
          </cell>
          <cell r="G713">
            <v>3.95</v>
          </cell>
          <cell r="H713">
            <v>9998</v>
          </cell>
          <cell r="I713">
            <v>3.95</v>
          </cell>
          <cell r="J713">
            <v>9999</v>
          </cell>
          <cell r="K713">
            <v>3.95</v>
          </cell>
        </row>
        <row r="714">
          <cell r="A714" t="str">
            <v>EVC3</v>
          </cell>
          <cell r="B714" t="str">
            <v>* BUTTERFLY BOX</v>
          </cell>
          <cell r="C714">
            <v>26</v>
          </cell>
          <cell r="D714">
            <v>1</v>
          </cell>
          <cell r="E714">
            <v>15.6</v>
          </cell>
          <cell r="F714">
            <v>4</v>
          </cell>
          <cell r="G714">
            <v>13</v>
          </cell>
          <cell r="H714">
            <v>9998</v>
          </cell>
          <cell r="I714">
            <v>13</v>
          </cell>
          <cell r="J714">
            <v>9999</v>
          </cell>
          <cell r="K714">
            <v>13</v>
          </cell>
        </row>
        <row r="715">
          <cell r="A715" t="str">
            <v>F10</v>
          </cell>
          <cell r="B715" t="str">
            <v>DUTCH HAND HOE - RIGHT</v>
          </cell>
          <cell r="C715">
            <v>45</v>
          </cell>
          <cell r="D715">
            <v>1</v>
          </cell>
          <cell r="E715">
            <v>27</v>
          </cell>
          <cell r="F715">
            <v>3</v>
          </cell>
          <cell r="G715">
            <v>22.5</v>
          </cell>
          <cell r="H715">
            <v>9998</v>
          </cell>
          <cell r="I715">
            <v>22.5</v>
          </cell>
          <cell r="J715">
            <v>9999</v>
          </cell>
          <cell r="K715">
            <v>22.5</v>
          </cell>
        </row>
        <row r="716">
          <cell r="A716" t="str">
            <v>F11</v>
          </cell>
          <cell r="B716" t="str">
            <v>DUTCH HAND HOE - LEFT</v>
          </cell>
          <cell r="C716">
            <v>45</v>
          </cell>
          <cell r="D716">
            <v>1</v>
          </cell>
          <cell r="E716">
            <v>27</v>
          </cell>
          <cell r="F716">
            <v>3</v>
          </cell>
          <cell r="G716">
            <v>22.5</v>
          </cell>
          <cell r="H716">
            <v>9998</v>
          </cell>
          <cell r="I716">
            <v>22.5</v>
          </cell>
          <cell r="J716">
            <v>9999</v>
          </cell>
          <cell r="K716">
            <v>22.5</v>
          </cell>
        </row>
        <row r="717">
          <cell r="A717" t="str">
            <v>F15</v>
          </cell>
          <cell r="B717" t="str">
            <v>* DUTCH CHOPPING HOE</v>
          </cell>
          <cell r="C717">
            <v>29.03</v>
          </cell>
          <cell r="D717">
            <v>1</v>
          </cell>
          <cell r="E717">
            <v>12</v>
          </cell>
          <cell r="F717">
            <v>3</v>
          </cell>
          <cell r="G717">
            <v>12</v>
          </cell>
          <cell r="H717">
            <v>9998</v>
          </cell>
          <cell r="I717">
            <v>12</v>
          </cell>
          <cell r="J717">
            <v>9999</v>
          </cell>
          <cell r="K717">
            <v>12</v>
          </cell>
        </row>
        <row r="718">
          <cell r="A718" t="str">
            <v>F20</v>
          </cell>
          <cell r="B718" t="str">
            <v>PERENNIAL PLANTER</v>
          </cell>
          <cell r="C718">
            <v>29</v>
          </cell>
          <cell r="D718">
            <v>1</v>
          </cell>
          <cell r="E718">
            <v>17.399999999999999</v>
          </cell>
          <cell r="F718">
            <v>3</v>
          </cell>
          <cell r="G718">
            <v>14.5</v>
          </cell>
          <cell r="H718">
            <v>9998</v>
          </cell>
          <cell r="I718">
            <v>14.5</v>
          </cell>
          <cell r="J718">
            <v>9999</v>
          </cell>
          <cell r="K718">
            <v>14.5</v>
          </cell>
        </row>
        <row r="719">
          <cell r="A719" t="str">
            <v>F30</v>
          </cell>
          <cell r="B719" t="str">
            <v>PERENNIAL FORK</v>
          </cell>
          <cell r="C719">
            <v>45</v>
          </cell>
          <cell r="D719">
            <v>1</v>
          </cell>
          <cell r="E719">
            <v>27</v>
          </cell>
          <cell r="F719">
            <v>3</v>
          </cell>
          <cell r="G719">
            <v>22.5</v>
          </cell>
          <cell r="H719">
            <v>9998</v>
          </cell>
          <cell r="I719">
            <v>22.5</v>
          </cell>
          <cell r="J719">
            <v>9999</v>
          </cell>
          <cell r="K719">
            <v>22.5</v>
          </cell>
        </row>
        <row r="720">
          <cell r="A720" t="str">
            <v>G10</v>
          </cell>
          <cell r="B720" t="str">
            <v>LARGE LEAF RAKE - 20 TINE</v>
          </cell>
          <cell r="C720">
            <v>50</v>
          </cell>
          <cell r="D720">
            <v>1</v>
          </cell>
          <cell r="E720">
            <v>30</v>
          </cell>
          <cell r="F720">
            <v>2</v>
          </cell>
          <cell r="G720">
            <v>27</v>
          </cell>
          <cell r="H720">
            <v>9998</v>
          </cell>
          <cell r="I720">
            <v>27</v>
          </cell>
          <cell r="J720">
            <v>9999</v>
          </cell>
          <cell r="K720">
            <v>27</v>
          </cell>
        </row>
        <row r="721">
          <cell r="A721" t="str">
            <v>G13036</v>
          </cell>
          <cell r="B721" t="str">
            <v>* GARDEN BENCH</v>
          </cell>
          <cell r="C721">
            <v>125</v>
          </cell>
          <cell r="D721">
            <v>1</v>
          </cell>
          <cell r="E721">
            <v>62.5</v>
          </cell>
          <cell r="F721">
            <v>9997</v>
          </cell>
          <cell r="G721">
            <v>125</v>
          </cell>
          <cell r="H721">
            <v>9998</v>
          </cell>
          <cell r="I721">
            <v>125</v>
          </cell>
          <cell r="J721">
            <v>9999</v>
          </cell>
          <cell r="K721">
            <v>125</v>
          </cell>
        </row>
        <row r="722">
          <cell r="A722" t="str">
            <v>G15</v>
          </cell>
          <cell r="B722" t="str">
            <v>SHRUB RAKE</v>
          </cell>
          <cell r="C722">
            <v>64</v>
          </cell>
          <cell r="D722">
            <v>1</v>
          </cell>
          <cell r="E722">
            <v>38.4</v>
          </cell>
          <cell r="F722">
            <v>2</v>
          </cell>
          <cell r="G722">
            <v>32</v>
          </cell>
          <cell r="H722">
            <v>9998</v>
          </cell>
          <cell r="I722">
            <v>32</v>
          </cell>
          <cell r="J722">
            <v>9999</v>
          </cell>
          <cell r="K722">
            <v>32</v>
          </cell>
        </row>
        <row r="723">
          <cell r="A723" t="str">
            <v>G30</v>
          </cell>
          <cell r="B723" t="str">
            <v>SEEDING RAKE- 9 TINES</v>
          </cell>
          <cell r="C723">
            <v>99</v>
          </cell>
          <cell r="D723">
            <v>1</v>
          </cell>
          <cell r="E723">
            <v>59.4</v>
          </cell>
          <cell r="F723">
            <v>6</v>
          </cell>
          <cell r="G723">
            <v>49.5</v>
          </cell>
          <cell r="H723">
            <v>9998</v>
          </cell>
          <cell r="I723">
            <v>49.5</v>
          </cell>
          <cell r="J723">
            <v>9999</v>
          </cell>
          <cell r="K723">
            <v>49.5</v>
          </cell>
        </row>
        <row r="724">
          <cell r="A724" t="str">
            <v>G31001</v>
          </cell>
          <cell r="B724" t="str">
            <v>CHILDREN'S SANDBOX-MICKEY</v>
          </cell>
          <cell r="C724">
            <v>299</v>
          </cell>
          <cell r="D724">
            <v>1</v>
          </cell>
          <cell r="E724">
            <v>149.5</v>
          </cell>
          <cell r="F724">
            <v>9997</v>
          </cell>
          <cell r="G724">
            <v>299</v>
          </cell>
          <cell r="H724">
            <v>9998</v>
          </cell>
          <cell r="I724">
            <v>299</v>
          </cell>
          <cell r="J724">
            <v>9999</v>
          </cell>
          <cell r="K724">
            <v>299</v>
          </cell>
        </row>
        <row r="725">
          <cell r="A725" t="str">
            <v>G31043</v>
          </cell>
          <cell r="B725" t="str">
            <v>CHILDREN'S SANDBOX-FELIX</v>
          </cell>
          <cell r="C725">
            <v>249</v>
          </cell>
          <cell r="D725">
            <v>1</v>
          </cell>
          <cell r="E725">
            <v>124.5</v>
          </cell>
          <cell r="F725">
            <v>9997</v>
          </cell>
          <cell r="G725">
            <v>249</v>
          </cell>
          <cell r="H725">
            <v>9998</v>
          </cell>
          <cell r="I725">
            <v>249</v>
          </cell>
          <cell r="J725">
            <v>9999</v>
          </cell>
          <cell r="K725">
            <v>249</v>
          </cell>
        </row>
        <row r="726">
          <cell r="A726" t="str">
            <v>G330</v>
          </cell>
          <cell r="B726" t="str">
            <v>SET OF SMALL HAND TOOLS</v>
          </cell>
          <cell r="C726">
            <v>82.8</v>
          </cell>
          <cell r="D726">
            <v>1</v>
          </cell>
          <cell r="E726">
            <v>41.4</v>
          </cell>
          <cell r="F726">
            <v>9997</v>
          </cell>
          <cell r="G726">
            <v>82.8</v>
          </cell>
          <cell r="H726">
            <v>9998</v>
          </cell>
          <cell r="I726">
            <v>82.8</v>
          </cell>
          <cell r="J726">
            <v>9999</v>
          </cell>
          <cell r="K726">
            <v>82.8</v>
          </cell>
        </row>
        <row r="727">
          <cell r="A727" t="str">
            <v>G340</v>
          </cell>
          <cell r="B727" t="str">
            <v>SMALL SQUARE TROWEL</v>
          </cell>
          <cell r="C727">
            <v>2.2999999999999998</v>
          </cell>
          <cell r="D727">
            <v>1</v>
          </cell>
          <cell r="E727">
            <v>1.38</v>
          </cell>
          <cell r="F727">
            <v>24</v>
          </cell>
          <cell r="G727">
            <v>1.1499999999999999</v>
          </cell>
          <cell r="H727">
            <v>9998</v>
          </cell>
          <cell r="I727">
            <v>1.1499999999999999</v>
          </cell>
          <cell r="J727">
            <v>9999</v>
          </cell>
          <cell r="K727">
            <v>1.1499999999999999</v>
          </cell>
        </row>
        <row r="728">
          <cell r="A728" t="str">
            <v>G350</v>
          </cell>
          <cell r="B728" t="str">
            <v>SMALL ROUND TROWEL</v>
          </cell>
          <cell r="C728">
            <v>2.2999999999999998</v>
          </cell>
          <cell r="D728">
            <v>1</v>
          </cell>
          <cell r="E728">
            <v>1.38</v>
          </cell>
          <cell r="F728">
            <v>24</v>
          </cell>
          <cell r="G728">
            <v>1.1499999999999999</v>
          </cell>
          <cell r="H728">
            <v>9998</v>
          </cell>
          <cell r="I728">
            <v>1.1499999999999999</v>
          </cell>
          <cell r="J728">
            <v>9999</v>
          </cell>
          <cell r="K728">
            <v>1.1499999999999999</v>
          </cell>
        </row>
        <row r="729">
          <cell r="A729" t="str">
            <v>G360</v>
          </cell>
          <cell r="B729" t="str">
            <v>SMALL HAND FORK</v>
          </cell>
          <cell r="C729">
            <v>2.2999999999999998</v>
          </cell>
          <cell r="D729">
            <v>1</v>
          </cell>
          <cell r="E729">
            <v>1.38</v>
          </cell>
          <cell r="F729">
            <v>24</v>
          </cell>
          <cell r="G729">
            <v>1.1499999999999999</v>
          </cell>
          <cell r="H729">
            <v>9998</v>
          </cell>
          <cell r="I729">
            <v>1.1499999999999999</v>
          </cell>
          <cell r="J729">
            <v>9999</v>
          </cell>
          <cell r="K729">
            <v>1.1499999999999999</v>
          </cell>
        </row>
        <row r="730">
          <cell r="A730" t="str">
            <v>G40</v>
          </cell>
          <cell r="B730" t="str">
            <v>* STRAIGHT TINE RAKE         CS2</v>
          </cell>
          <cell r="C730">
            <v>29.7</v>
          </cell>
          <cell r="D730">
            <v>1</v>
          </cell>
          <cell r="E730">
            <v>14.85</v>
          </cell>
          <cell r="F730">
            <v>2</v>
          </cell>
          <cell r="G730">
            <v>14.85</v>
          </cell>
          <cell r="H730">
            <v>9998</v>
          </cell>
          <cell r="I730">
            <v>14.85</v>
          </cell>
          <cell r="J730">
            <v>9999</v>
          </cell>
          <cell r="K730">
            <v>14.85</v>
          </cell>
        </row>
        <row r="731">
          <cell r="A731" t="str">
            <v>G41000</v>
          </cell>
          <cell r="B731" t="str">
            <v>* 3 PANEL ESPALIER</v>
          </cell>
          <cell r="C731">
            <v>179</v>
          </cell>
          <cell r="D731">
            <v>1</v>
          </cell>
          <cell r="E731">
            <v>89.5</v>
          </cell>
          <cell r="F731">
            <v>9997</v>
          </cell>
          <cell r="G731">
            <v>179</v>
          </cell>
          <cell r="H731">
            <v>9998</v>
          </cell>
          <cell r="I731">
            <v>179</v>
          </cell>
          <cell r="J731">
            <v>9999</v>
          </cell>
          <cell r="K731">
            <v>179</v>
          </cell>
        </row>
        <row r="732">
          <cell r="A732" t="str">
            <v>G41001</v>
          </cell>
          <cell r="B732" t="str">
            <v>* 1 PANEL ESPALIER</v>
          </cell>
          <cell r="C732">
            <v>69</v>
          </cell>
          <cell r="D732">
            <v>1</v>
          </cell>
          <cell r="E732">
            <v>34.5</v>
          </cell>
          <cell r="F732">
            <v>9997</v>
          </cell>
          <cell r="G732">
            <v>69</v>
          </cell>
          <cell r="H732">
            <v>9998</v>
          </cell>
          <cell r="I732">
            <v>69</v>
          </cell>
          <cell r="J732">
            <v>9999</v>
          </cell>
          <cell r="K732">
            <v>69</v>
          </cell>
        </row>
        <row r="733">
          <cell r="A733" t="str">
            <v>G49083</v>
          </cell>
          <cell r="B733" t="str">
            <v>* MULTIFUNCTIONAL BENCH</v>
          </cell>
          <cell r="C733">
            <v>50</v>
          </cell>
          <cell r="D733">
            <v>1</v>
          </cell>
          <cell r="E733">
            <v>25</v>
          </cell>
          <cell r="F733">
            <v>9997</v>
          </cell>
          <cell r="G733">
            <v>50</v>
          </cell>
          <cell r="H733">
            <v>9998</v>
          </cell>
          <cell r="I733">
            <v>50</v>
          </cell>
          <cell r="J733">
            <v>9999</v>
          </cell>
          <cell r="K733">
            <v>50</v>
          </cell>
        </row>
        <row r="734">
          <cell r="A734" t="str">
            <v>GA010</v>
          </cell>
          <cell r="B734" t="str">
            <v>* GATHERING SHEET           CS10</v>
          </cell>
          <cell r="C734">
            <v>7.9</v>
          </cell>
          <cell r="D734">
            <v>1</v>
          </cell>
          <cell r="E734">
            <v>4.74</v>
          </cell>
          <cell r="F734">
            <v>10</v>
          </cell>
          <cell r="G734">
            <v>3.95</v>
          </cell>
          <cell r="H734">
            <v>9998</v>
          </cell>
          <cell r="I734">
            <v>3.95</v>
          </cell>
          <cell r="J734">
            <v>9999</v>
          </cell>
          <cell r="K734">
            <v>3.95</v>
          </cell>
        </row>
        <row r="735">
          <cell r="A735" t="str">
            <v>GA067</v>
          </cell>
          <cell r="B735" t="str">
            <v>* TIDY SHEET</v>
          </cell>
          <cell r="C735">
            <v>3.9</v>
          </cell>
          <cell r="D735">
            <v>1</v>
          </cell>
          <cell r="E735">
            <v>2.34</v>
          </cell>
          <cell r="F735">
            <v>10</v>
          </cell>
          <cell r="G735">
            <v>1.95</v>
          </cell>
          <cell r="H735">
            <v>9998</v>
          </cell>
          <cell r="I735">
            <v>1.95</v>
          </cell>
          <cell r="J735">
            <v>9999</v>
          </cell>
          <cell r="K735">
            <v>1.95</v>
          </cell>
        </row>
        <row r="736">
          <cell r="A736" t="str">
            <v>GA758</v>
          </cell>
          <cell r="B736" t="str">
            <v>* SM SQUARE LEAF BAG        CS10</v>
          </cell>
          <cell r="C736">
            <v>7.9</v>
          </cell>
          <cell r="D736">
            <v>1</v>
          </cell>
          <cell r="E736">
            <v>4.74</v>
          </cell>
          <cell r="F736">
            <v>10</v>
          </cell>
          <cell r="G736">
            <v>3.95</v>
          </cell>
          <cell r="H736">
            <v>9998</v>
          </cell>
          <cell r="I736">
            <v>3.95</v>
          </cell>
          <cell r="J736">
            <v>9999</v>
          </cell>
          <cell r="K736">
            <v>3.95</v>
          </cell>
        </row>
        <row r="737">
          <cell r="A737" t="str">
            <v>GA762</v>
          </cell>
          <cell r="B737" t="str">
            <v>* XL SQUARE LEAF BAG</v>
          </cell>
          <cell r="C737">
            <v>8.9</v>
          </cell>
          <cell r="D737">
            <v>1</v>
          </cell>
          <cell r="E737">
            <v>5.34</v>
          </cell>
          <cell r="F737">
            <v>10</v>
          </cell>
          <cell r="G737">
            <v>4.45</v>
          </cell>
          <cell r="H737">
            <v>9998</v>
          </cell>
          <cell r="I737">
            <v>4.45</v>
          </cell>
          <cell r="J737">
            <v>9999</v>
          </cell>
          <cell r="K737">
            <v>4.45</v>
          </cell>
        </row>
        <row r="738">
          <cell r="A738" t="str">
            <v>GA870478</v>
          </cell>
          <cell r="B738" t="str">
            <v>* MINI GREENHOUSE PLUS</v>
          </cell>
          <cell r="C738">
            <v>7.45</v>
          </cell>
          <cell r="D738">
            <v>1</v>
          </cell>
          <cell r="E738">
            <v>3.35</v>
          </cell>
          <cell r="F738">
            <v>5</v>
          </cell>
          <cell r="G738">
            <v>3.35</v>
          </cell>
          <cell r="H738">
            <v>9998</v>
          </cell>
          <cell r="I738">
            <v>3.35</v>
          </cell>
          <cell r="J738">
            <v>9999</v>
          </cell>
          <cell r="K738">
            <v>3.35</v>
          </cell>
        </row>
        <row r="739">
          <cell r="A739" t="str">
            <v>GA872467</v>
          </cell>
          <cell r="B739" t="str">
            <v>* PLANT PAKS</v>
          </cell>
          <cell r="C739">
            <v>0.85</v>
          </cell>
          <cell r="D739">
            <v>1</v>
          </cell>
          <cell r="E739">
            <v>0.85</v>
          </cell>
          <cell r="F739">
            <v>9997</v>
          </cell>
          <cell r="G739">
            <v>0.85</v>
          </cell>
          <cell r="H739">
            <v>9998</v>
          </cell>
          <cell r="I739">
            <v>0.85</v>
          </cell>
          <cell r="J739">
            <v>9999</v>
          </cell>
          <cell r="K739">
            <v>0.85</v>
          </cell>
        </row>
        <row r="740">
          <cell r="A740" t="str">
            <v>GGC</v>
          </cell>
          <cell r="B740" t="str">
            <v>GARDEN GOURMET COMPOSTER</v>
          </cell>
          <cell r="C740">
            <v>129</v>
          </cell>
          <cell r="D740">
            <v>1</v>
          </cell>
          <cell r="E740">
            <v>77.400000000000006</v>
          </cell>
          <cell r="F740">
            <v>2</v>
          </cell>
          <cell r="G740">
            <v>64.5</v>
          </cell>
          <cell r="H740">
            <v>9998</v>
          </cell>
          <cell r="I740">
            <v>64.5</v>
          </cell>
          <cell r="J740">
            <v>9999</v>
          </cell>
          <cell r="K740">
            <v>64.5</v>
          </cell>
        </row>
        <row r="741">
          <cell r="A741" t="str">
            <v>GP104</v>
          </cell>
          <cell r="B741" t="str">
            <v>2 IN 1 SIEVE</v>
          </cell>
          <cell r="C741">
            <v>25</v>
          </cell>
          <cell r="D741">
            <v>1</v>
          </cell>
          <cell r="E741">
            <v>15</v>
          </cell>
          <cell r="F741">
            <v>10</v>
          </cell>
          <cell r="G741">
            <v>12.5</v>
          </cell>
          <cell r="H741">
            <v>9998</v>
          </cell>
          <cell r="I741">
            <v>12.5</v>
          </cell>
          <cell r="J741">
            <v>9999</v>
          </cell>
          <cell r="K741">
            <v>12.5</v>
          </cell>
        </row>
        <row r="742">
          <cell r="A742" t="str">
            <v>GP113</v>
          </cell>
          <cell r="B742" t="str">
            <v>LG ODOR FREE COMPOST CADDY</v>
          </cell>
          <cell r="C742">
            <v>35</v>
          </cell>
          <cell r="D742">
            <v>1</v>
          </cell>
          <cell r="E742">
            <v>21</v>
          </cell>
          <cell r="F742">
            <v>5</v>
          </cell>
          <cell r="G742">
            <v>17.5</v>
          </cell>
          <cell r="H742">
            <v>9998</v>
          </cell>
          <cell r="I742">
            <v>17.5</v>
          </cell>
          <cell r="J742">
            <v>9999</v>
          </cell>
          <cell r="K742">
            <v>17.5</v>
          </cell>
        </row>
        <row r="743">
          <cell r="A743" t="str">
            <v>GP115</v>
          </cell>
          <cell r="B743" t="str">
            <v>GP98 BIODEGRADABLE LINERS BOX/20</v>
          </cell>
          <cell r="C743">
            <v>19</v>
          </cell>
          <cell r="D743">
            <v>1</v>
          </cell>
          <cell r="E743">
            <v>11.4</v>
          </cell>
          <cell r="F743">
            <v>12</v>
          </cell>
          <cell r="G743">
            <v>9.5</v>
          </cell>
          <cell r="H743">
            <v>9998</v>
          </cell>
          <cell r="I743">
            <v>9.5</v>
          </cell>
          <cell r="J743">
            <v>9999</v>
          </cell>
          <cell r="K743">
            <v>9.5</v>
          </cell>
        </row>
        <row r="744">
          <cell r="A744" t="str">
            <v>GP116</v>
          </cell>
          <cell r="B744" t="str">
            <v>GP113 BIODEGRADABLE LINERS BOX/10</v>
          </cell>
          <cell r="C744">
            <v>19</v>
          </cell>
          <cell r="D744">
            <v>1</v>
          </cell>
          <cell r="E744">
            <v>11.4</v>
          </cell>
          <cell r="F744">
            <v>12</v>
          </cell>
          <cell r="G744">
            <v>9.5</v>
          </cell>
          <cell r="H744">
            <v>9998</v>
          </cell>
          <cell r="I744">
            <v>9.5</v>
          </cell>
          <cell r="J744">
            <v>9999</v>
          </cell>
          <cell r="K744">
            <v>9.5</v>
          </cell>
        </row>
        <row r="745">
          <cell r="A745" t="str">
            <v>GP19</v>
          </cell>
          <cell r="B745" t="str">
            <v>PROPAGATOR</v>
          </cell>
          <cell r="C745">
            <v>19</v>
          </cell>
          <cell r="D745">
            <v>1</v>
          </cell>
          <cell r="E745">
            <v>11.4</v>
          </cell>
          <cell r="F745">
            <v>5</v>
          </cell>
          <cell r="G745">
            <v>9.5</v>
          </cell>
          <cell r="H745">
            <v>9998</v>
          </cell>
          <cell r="I745">
            <v>9.5</v>
          </cell>
          <cell r="J745">
            <v>9999</v>
          </cell>
          <cell r="K745">
            <v>9.5</v>
          </cell>
        </row>
        <row r="746">
          <cell r="A746" t="str">
            <v>GP2</v>
          </cell>
          <cell r="B746" t="str">
            <v>HANDY COMPOST PAIL</v>
          </cell>
          <cell r="C746">
            <v>9.9</v>
          </cell>
          <cell r="D746">
            <v>1</v>
          </cell>
          <cell r="E746">
            <v>5.94</v>
          </cell>
          <cell r="F746">
            <v>5</v>
          </cell>
          <cell r="G746">
            <v>4.95</v>
          </cell>
          <cell r="H746">
            <v>9998</v>
          </cell>
          <cell r="I746">
            <v>4.95</v>
          </cell>
          <cell r="J746">
            <v>9999</v>
          </cell>
          <cell r="K746">
            <v>4.95</v>
          </cell>
        </row>
        <row r="747">
          <cell r="A747" t="str">
            <v>GP48</v>
          </cell>
          <cell r="B747" t="str">
            <v>TIDY TRAY</v>
          </cell>
          <cell r="C747">
            <v>27.5</v>
          </cell>
          <cell r="D747">
            <v>1</v>
          </cell>
          <cell r="E747">
            <v>16.5</v>
          </cell>
          <cell r="F747">
            <v>5</v>
          </cell>
          <cell r="G747">
            <v>13.75</v>
          </cell>
          <cell r="H747">
            <v>9998</v>
          </cell>
          <cell r="I747">
            <v>13.75</v>
          </cell>
          <cell r="J747">
            <v>9999</v>
          </cell>
          <cell r="K747">
            <v>13.75</v>
          </cell>
        </row>
        <row r="748">
          <cell r="A748" t="str">
            <v>GP55</v>
          </cell>
          <cell r="B748" t="str">
            <v>FINE MESH SIEVE</v>
          </cell>
          <cell r="C748">
            <v>15</v>
          </cell>
          <cell r="D748">
            <v>1</v>
          </cell>
          <cell r="E748">
            <v>9</v>
          </cell>
          <cell r="F748">
            <v>5</v>
          </cell>
          <cell r="G748">
            <v>7.5</v>
          </cell>
          <cell r="H748">
            <v>9998</v>
          </cell>
          <cell r="I748">
            <v>7.5</v>
          </cell>
          <cell r="J748">
            <v>9999</v>
          </cell>
          <cell r="K748">
            <v>7.5</v>
          </cell>
        </row>
        <row r="749">
          <cell r="A749" t="str">
            <v>GP67</v>
          </cell>
          <cell r="B749" t="str">
            <v>* STRATFORD BRACKET 12"</v>
          </cell>
          <cell r="C749">
            <v>9</v>
          </cell>
          <cell r="D749">
            <v>1</v>
          </cell>
          <cell r="E749">
            <v>5.4</v>
          </cell>
          <cell r="F749">
            <v>4</v>
          </cell>
          <cell r="G749">
            <v>4.5</v>
          </cell>
          <cell r="H749">
            <v>9998</v>
          </cell>
          <cell r="I749">
            <v>4.5</v>
          </cell>
          <cell r="J749">
            <v>9999</v>
          </cell>
          <cell r="K749">
            <v>4.5</v>
          </cell>
        </row>
        <row r="750">
          <cell r="A750" t="str">
            <v>GP68</v>
          </cell>
          <cell r="B750" t="str">
            <v>* STRATFORD BRACKET 14"</v>
          </cell>
          <cell r="C750">
            <v>10</v>
          </cell>
          <cell r="D750">
            <v>1</v>
          </cell>
          <cell r="E750">
            <v>5</v>
          </cell>
          <cell r="F750">
            <v>4</v>
          </cell>
          <cell r="G750">
            <v>5</v>
          </cell>
          <cell r="H750">
            <v>9998</v>
          </cell>
          <cell r="I750">
            <v>5</v>
          </cell>
          <cell r="J750">
            <v>9999</v>
          </cell>
          <cell r="K750">
            <v>5</v>
          </cell>
        </row>
        <row r="751">
          <cell r="A751" t="str">
            <v>GP69</v>
          </cell>
          <cell r="B751" t="str">
            <v>* STRATFORD BRACKET 10"</v>
          </cell>
          <cell r="C751">
            <v>8</v>
          </cell>
          <cell r="D751">
            <v>1</v>
          </cell>
          <cell r="E751">
            <v>4</v>
          </cell>
          <cell r="F751">
            <v>4</v>
          </cell>
          <cell r="G751">
            <v>4</v>
          </cell>
          <cell r="H751">
            <v>9998</v>
          </cell>
          <cell r="I751">
            <v>4</v>
          </cell>
          <cell r="J751">
            <v>9999</v>
          </cell>
          <cell r="K751">
            <v>4</v>
          </cell>
        </row>
        <row r="752">
          <cell r="A752" t="str">
            <v>GP70</v>
          </cell>
          <cell r="B752" t="str">
            <v>LARGE SELF WATERING TRAY</v>
          </cell>
          <cell r="C752">
            <v>36</v>
          </cell>
          <cell r="D752">
            <v>1</v>
          </cell>
          <cell r="E752">
            <v>21.6</v>
          </cell>
          <cell r="F752">
            <v>5</v>
          </cell>
          <cell r="G752">
            <v>18</v>
          </cell>
          <cell r="H752">
            <v>9998</v>
          </cell>
          <cell r="I752">
            <v>18</v>
          </cell>
          <cell r="J752">
            <v>9999</v>
          </cell>
          <cell r="K752">
            <v>18</v>
          </cell>
        </row>
        <row r="753">
          <cell r="A753" t="str">
            <v>GP71</v>
          </cell>
          <cell r="B753" t="str">
            <v>WINDOWSILL PLANT TRAY</v>
          </cell>
          <cell r="C753">
            <v>29</v>
          </cell>
          <cell r="D753">
            <v>1</v>
          </cell>
          <cell r="E753">
            <v>17.399999999999999</v>
          </cell>
          <cell r="F753">
            <v>5</v>
          </cell>
          <cell r="G753">
            <v>14.5</v>
          </cell>
          <cell r="H753">
            <v>9998</v>
          </cell>
          <cell r="I753">
            <v>14.5</v>
          </cell>
          <cell r="J753">
            <v>9999</v>
          </cell>
          <cell r="K753">
            <v>14.5</v>
          </cell>
        </row>
        <row r="754">
          <cell r="A754" t="str">
            <v>GP83</v>
          </cell>
          <cell r="B754" t="str">
            <v>BOOT TRAY</v>
          </cell>
          <cell r="C754">
            <v>22.5</v>
          </cell>
          <cell r="D754">
            <v>1</v>
          </cell>
          <cell r="E754">
            <v>13.5</v>
          </cell>
          <cell r="F754">
            <v>5</v>
          </cell>
          <cell r="G754">
            <v>11.25</v>
          </cell>
          <cell r="H754">
            <v>9998</v>
          </cell>
          <cell r="I754">
            <v>11.25</v>
          </cell>
          <cell r="J754">
            <v>9999</v>
          </cell>
          <cell r="K754">
            <v>11.25</v>
          </cell>
        </row>
        <row r="755">
          <cell r="A755" t="str">
            <v>GP87</v>
          </cell>
          <cell r="B755" t="str">
            <v>* STRATFORD HOSE TIDY</v>
          </cell>
          <cell r="C755">
            <v>45</v>
          </cell>
          <cell r="D755">
            <v>1</v>
          </cell>
          <cell r="E755">
            <v>27</v>
          </cell>
          <cell r="F755">
            <v>4</v>
          </cell>
          <cell r="G755">
            <v>22.5</v>
          </cell>
          <cell r="H755">
            <v>9998</v>
          </cell>
          <cell r="I755">
            <v>22.5</v>
          </cell>
          <cell r="J755">
            <v>9999</v>
          </cell>
          <cell r="K755">
            <v>22.5</v>
          </cell>
        </row>
        <row r="756">
          <cell r="A756" t="str">
            <v>GP98</v>
          </cell>
          <cell r="B756" t="str">
            <v>ODOR FREE COMPOST CADDY</v>
          </cell>
          <cell r="C756">
            <v>16.5</v>
          </cell>
          <cell r="D756">
            <v>1</v>
          </cell>
          <cell r="E756">
            <v>9.9</v>
          </cell>
          <cell r="F756">
            <v>6</v>
          </cell>
          <cell r="G756">
            <v>8.25</v>
          </cell>
          <cell r="H756">
            <v>9998</v>
          </cell>
          <cell r="I756">
            <v>8.25</v>
          </cell>
          <cell r="J756">
            <v>9999</v>
          </cell>
          <cell r="K756">
            <v>8.25</v>
          </cell>
        </row>
        <row r="757">
          <cell r="A757" t="str">
            <v>GP99</v>
          </cell>
          <cell r="B757" t="str">
            <v>6 PACK FILTERS GP98/GP113</v>
          </cell>
          <cell r="C757">
            <v>14</v>
          </cell>
          <cell r="D757">
            <v>1</v>
          </cell>
          <cell r="E757">
            <v>8.4</v>
          </cell>
          <cell r="F757">
            <v>5</v>
          </cell>
          <cell r="G757">
            <v>7</v>
          </cell>
          <cell r="H757">
            <v>9998</v>
          </cell>
          <cell r="I757">
            <v>7</v>
          </cell>
          <cell r="J757">
            <v>9999</v>
          </cell>
          <cell r="K757">
            <v>7</v>
          </cell>
        </row>
        <row r="758">
          <cell r="A758" t="str">
            <v>GWHD</v>
          </cell>
          <cell r="B758" t="str">
            <v>GARDEN WALK HOOK DISPLAY</v>
          </cell>
          <cell r="C758">
            <v>1358</v>
          </cell>
          <cell r="D758">
            <v>1</v>
          </cell>
          <cell r="E758">
            <v>679</v>
          </cell>
          <cell r="F758">
            <v>9997</v>
          </cell>
          <cell r="G758">
            <v>1358</v>
          </cell>
          <cell r="H758">
            <v>9998</v>
          </cell>
          <cell r="I758">
            <v>1358</v>
          </cell>
          <cell r="J758">
            <v>9999</v>
          </cell>
          <cell r="K758">
            <v>1358</v>
          </cell>
        </row>
        <row r="759">
          <cell r="A759" t="str">
            <v>H10</v>
          </cell>
          <cell r="B759" t="str">
            <v>FORT WHEELBARROW 3.5CUFT</v>
          </cell>
          <cell r="C759">
            <v>145</v>
          </cell>
          <cell r="D759">
            <v>1</v>
          </cell>
          <cell r="E759">
            <v>72.5</v>
          </cell>
          <cell r="F759">
            <v>9997</v>
          </cell>
          <cell r="G759">
            <v>145</v>
          </cell>
          <cell r="H759">
            <v>9998</v>
          </cell>
          <cell r="I759">
            <v>145</v>
          </cell>
          <cell r="J759">
            <v>9999</v>
          </cell>
          <cell r="K759">
            <v>145</v>
          </cell>
        </row>
        <row r="760">
          <cell r="A760" t="str">
            <v>HC521</v>
          </cell>
          <cell r="B760" t="str">
            <v>* LONG HANDLED TROWEL</v>
          </cell>
          <cell r="C760">
            <v>13.43</v>
          </cell>
          <cell r="D760">
            <v>1</v>
          </cell>
          <cell r="E760">
            <v>7.46</v>
          </cell>
          <cell r="F760">
            <v>5</v>
          </cell>
          <cell r="G760">
            <v>6</v>
          </cell>
          <cell r="H760">
            <v>9998</v>
          </cell>
          <cell r="I760">
            <v>6</v>
          </cell>
          <cell r="J760">
            <v>9999</v>
          </cell>
          <cell r="K760">
            <v>6</v>
          </cell>
        </row>
        <row r="761">
          <cell r="A761" t="str">
            <v>HC523</v>
          </cell>
          <cell r="B761" t="str">
            <v>* LONG HANDLED 3 TINE FORK</v>
          </cell>
          <cell r="C761">
            <v>13.43</v>
          </cell>
          <cell r="D761">
            <v>1</v>
          </cell>
          <cell r="E761">
            <v>7.46</v>
          </cell>
          <cell r="F761">
            <v>5</v>
          </cell>
          <cell r="G761">
            <v>4</v>
          </cell>
          <cell r="H761">
            <v>9998</v>
          </cell>
          <cell r="I761">
            <v>4</v>
          </cell>
          <cell r="J761">
            <v>9999</v>
          </cell>
          <cell r="K761">
            <v>4</v>
          </cell>
        </row>
        <row r="762">
          <cell r="A762" t="str">
            <v>HC904</v>
          </cell>
          <cell r="B762" t="str">
            <v>* 3 TINE CULTIVATOR</v>
          </cell>
          <cell r="C762">
            <v>4</v>
          </cell>
          <cell r="D762">
            <v>1</v>
          </cell>
          <cell r="E762">
            <v>2</v>
          </cell>
          <cell r="F762">
            <v>10</v>
          </cell>
          <cell r="G762">
            <v>2</v>
          </cell>
          <cell r="H762">
            <v>9998</v>
          </cell>
          <cell r="I762">
            <v>2</v>
          </cell>
          <cell r="J762">
            <v>9999</v>
          </cell>
          <cell r="K762">
            <v>2</v>
          </cell>
        </row>
        <row r="763">
          <cell r="A763" t="str">
            <v>HS001</v>
          </cell>
          <cell r="B763" t="str">
            <v>HOUSE NUMBER 1</v>
          </cell>
          <cell r="C763">
            <v>9.9499999999999993</v>
          </cell>
          <cell r="D763">
            <v>1</v>
          </cell>
          <cell r="E763">
            <v>5.97</v>
          </cell>
          <cell r="F763">
            <v>5</v>
          </cell>
          <cell r="G763">
            <v>4.9800000000000004</v>
          </cell>
          <cell r="H763">
            <v>9998</v>
          </cell>
          <cell r="I763">
            <v>4.9800000000000004</v>
          </cell>
          <cell r="J763">
            <v>9999</v>
          </cell>
          <cell r="K763">
            <v>4.9800000000000004</v>
          </cell>
        </row>
        <row r="764">
          <cell r="A764" t="str">
            <v>HS002</v>
          </cell>
          <cell r="B764" t="str">
            <v>HOUSE NUMBER 2</v>
          </cell>
          <cell r="C764">
            <v>9.9499999999999993</v>
          </cell>
          <cell r="D764">
            <v>1</v>
          </cell>
          <cell r="E764">
            <v>5.97</v>
          </cell>
          <cell r="F764">
            <v>5</v>
          </cell>
          <cell r="G764">
            <v>4.9800000000000004</v>
          </cell>
          <cell r="H764">
            <v>9998</v>
          </cell>
          <cell r="I764">
            <v>4.9800000000000004</v>
          </cell>
          <cell r="J764">
            <v>9999</v>
          </cell>
          <cell r="K764">
            <v>4.9800000000000004</v>
          </cell>
        </row>
        <row r="765">
          <cell r="A765" t="str">
            <v>HS003</v>
          </cell>
          <cell r="B765" t="str">
            <v>HOUSE NUMBER 3</v>
          </cell>
          <cell r="C765">
            <v>9.9499999999999993</v>
          </cell>
          <cell r="D765">
            <v>1</v>
          </cell>
          <cell r="E765">
            <v>5.97</v>
          </cell>
          <cell r="F765">
            <v>5</v>
          </cell>
          <cell r="G765">
            <v>4.9800000000000004</v>
          </cell>
          <cell r="H765">
            <v>9998</v>
          </cell>
          <cell r="I765">
            <v>4.9800000000000004</v>
          </cell>
          <cell r="J765">
            <v>9999</v>
          </cell>
          <cell r="K765">
            <v>4.9800000000000004</v>
          </cell>
        </row>
        <row r="766">
          <cell r="A766" t="str">
            <v>HS004</v>
          </cell>
          <cell r="B766" t="str">
            <v>HOUSE NUMBER 4</v>
          </cell>
          <cell r="C766">
            <v>9.9499999999999993</v>
          </cell>
          <cell r="D766">
            <v>1</v>
          </cell>
          <cell r="E766">
            <v>5.97</v>
          </cell>
          <cell r="F766">
            <v>5</v>
          </cell>
          <cell r="G766">
            <v>4.9800000000000004</v>
          </cell>
          <cell r="H766">
            <v>9998</v>
          </cell>
          <cell r="I766">
            <v>4.9800000000000004</v>
          </cell>
          <cell r="J766">
            <v>9999</v>
          </cell>
          <cell r="K766">
            <v>4.9800000000000004</v>
          </cell>
        </row>
        <row r="767">
          <cell r="A767" t="str">
            <v>HS005</v>
          </cell>
          <cell r="B767" t="str">
            <v>HOUSE NUMBER 5</v>
          </cell>
          <cell r="C767">
            <v>9.9499999999999993</v>
          </cell>
          <cell r="D767">
            <v>1</v>
          </cell>
          <cell r="E767">
            <v>5.97</v>
          </cell>
          <cell r="F767">
            <v>5</v>
          </cell>
          <cell r="G767">
            <v>4.9800000000000004</v>
          </cell>
          <cell r="H767">
            <v>9998</v>
          </cell>
          <cell r="I767">
            <v>4.9800000000000004</v>
          </cell>
          <cell r="J767">
            <v>9999</v>
          </cell>
          <cell r="K767">
            <v>4.9800000000000004</v>
          </cell>
        </row>
        <row r="768">
          <cell r="A768" t="str">
            <v>HS006</v>
          </cell>
          <cell r="B768" t="str">
            <v>HOUSE NUMBER 6</v>
          </cell>
          <cell r="C768">
            <v>9.9499999999999993</v>
          </cell>
          <cell r="D768">
            <v>1</v>
          </cell>
          <cell r="E768">
            <v>5.97</v>
          </cell>
          <cell r="F768">
            <v>5</v>
          </cell>
          <cell r="G768">
            <v>4.9800000000000004</v>
          </cell>
          <cell r="H768">
            <v>9998</v>
          </cell>
          <cell r="I768">
            <v>4.9800000000000004</v>
          </cell>
          <cell r="J768">
            <v>9999</v>
          </cell>
          <cell r="K768">
            <v>4.9800000000000004</v>
          </cell>
        </row>
        <row r="769">
          <cell r="A769" t="str">
            <v>HS007</v>
          </cell>
          <cell r="B769" t="str">
            <v>HOUSE NUMBER 7</v>
          </cell>
          <cell r="C769">
            <v>9.9499999999999993</v>
          </cell>
          <cell r="D769">
            <v>1</v>
          </cell>
          <cell r="E769">
            <v>5.97</v>
          </cell>
          <cell r="F769">
            <v>5</v>
          </cell>
          <cell r="G769">
            <v>4.9800000000000004</v>
          </cell>
          <cell r="H769">
            <v>9998</v>
          </cell>
          <cell r="I769">
            <v>4.9800000000000004</v>
          </cell>
          <cell r="J769">
            <v>9999</v>
          </cell>
          <cell r="K769">
            <v>4.9800000000000004</v>
          </cell>
        </row>
        <row r="770">
          <cell r="A770" t="str">
            <v>HS008</v>
          </cell>
          <cell r="B770" t="str">
            <v>HOUSE NUMBER 8</v>
          </cell>
          <cell r="C770">
            <v>9.9499999999999993</v>
          </cell>
          <cell r="D770">
            <v>1</v>
          </cell>
          <cell r="E770">
            <v>5.97</v>
          </cell>
          <cell r="F770">
            <v>5</v>
          </cell>
          <cell r="G770">
            <v>4.9800000000000004</v>
          </cell>
          <cell r="H770">
            <v>9998</v>
          </cell>
          <cell r="I770">
            <v>4.9800000000000004</v>
          </cell>
          <cell r="J770">
            <v>9999</v>
          </cell>
          <cell r="K770">
            <v>4.9800000000000004</v>
          </cell>
        </row>
        <row r="771">
          <cell r="A771" t="str">
            <v>HS009</v>
          </cell>
          <cell r="B771" t="str">
            <v>HOUSE NUMBER 9</v>
          </cell>
          <cell r="C771">
            <v>9.9499999999999993</v>
          </cell>
          <cell r="D771">
            <v>1</v>
          </cell>
          <cell r="E771">
            <v>5.97</v>
          </cell>
          <cell r="F771">
            <v>5</v>
          </cell>
          <cell r="G771">
            <v>4.9800000000000004</v>
          </cell>
          <cell r="H771">
            <v>9998</v>
          </cell>
          <cell r="I771">
            <v>4.9800000000000004</v>
          </cell>
          <cell r="J771">
            <v>9999</v>
          </cell>
          <cell r="K771">
            <v>4.9800000000000004</v>
          </cell>
        </row>
        <row r="772">
          <cell r="A772" t="str">
            <v>HS010</v>
          </cell>
          <cell r="B772" t="str">
            <v>HOUSE NUMBER 0</v>
          </cell>
          <cell r="C772">
            <v>9.9499999999999993</v>
          </cell>
          <cell r="D772">
            <v>1</v>
          </cell>
          <cell r="E772">
            <v>5.97</v>
          </cell>
          <cell r="F772">
            <v>5</v>
          </cell>
          <cell r="G772">
            <v>4.9800000000000004</v>
          </cell>
          <cell r="H772">
            <v>9998</v>
          </cell>
          <cell r="I772">
            <v>4.9800000000000004</v>
          </cell>
          <cell r="J772">
            <v>9999</v>
          </cell>
          <cell r="K772">
            <v>4.9800000000000004</v>
          </cell>
        </row>
        <row r="773">
          <cell r="A773" t="str">
            <v>HS011</v>
          </cell>
          <cell r="B773" t="str">
            <v>HOUSE NUMBER PLATE 1</v>
          </cell>
          <cell r="C773">
            <v>9.9499999999999993</v>
          </cell>
          <cell r="D773">
            <v>1</v>
          </cell>
          <cell r="E773">
            <v>5.97</v>
          </cell>
          <cell r="F773">
            <v>5</v>
          </cell>
          <cell r="G773">
            <v>4.9800000000000004</v>
          </cell>
          <cell r="H773">
            <v>9998</v>
          </cell>
          <cell r="I773">
            <v>4.9800000000000004</v>
          </cell>
          <cell r="J773">
            <v>9999</v>
          </cell>
          <cell r="K773">
            <v>4.9800000000000004</v>
          </cell>
        </row>
        <row r="774">
          <cell r="A774" t="str">
            <v>HS012</v>
          </cell>
          <cell r="B774" t="str">
            <v>HOUSE NUMBER PLATE 2</v>
          </cell>
          <cell r="C774">
            <v>11.95</v>
          </cell>
          <cell r="D774">
            <v>1</v>
          </cell>
          <cell r="E774">
            <v>7.17</v>
          </cell>
          <cell r="F774">
            <v>5</v>
          </cell>
          <cell r="G774">
            <v>5.98</v>
          </cell>
          <cell r="H774">
            <v>9998</v>
          </cell>
          <cell r="I774">
            <v>5.98</v>
          </cell>
          <cell r="J774">
            <v>9999</v>
          </cell>
          <cell r="K774">
            <v>5.98</v>
          </cell>
        </row>
        <row r="775">
          <cell r="A775" t="str">
            <v>HS013</v>
          </cell>
          <cell r="B775" t="str">
            <v>HOUSE NUMBER PLATE 3</v>
          </cell>
          <cell r="C775">
            <v>14.95</v>
          </cell>
          <cell r="D775">
            <v>1</v>
          </cell>
          <cell r="E775">
            <v>8.9700000000000006</v>
          </cell>
          <cell r="F775">
            <v>5</v>
          </cell>
          <cell r="G775">
            <v>7.48</v>
          </cell>
          <cell r="H775">
            <v>9998</v>
          </cell>
          <cell r="I775">
            <v>7.48</v>
          </cell>
          <cell r="J775">
            <v>9999</v>
          </cell>
          <cell r="K775">
            <v>7.48</v>
          </cell>
        </row>
        <row r="776">
          <cell r="A776" t="str">
            <v>HS014</v>
          </cell>
          <cell r="B776" t="str">
            <v>HOUSE NUMBER DISPLAY</v>
          </cell>
          <cell r="C776">
            <v>900</v>
          </cell>
          <cell r="D776">
            <v>1</v>
          </cell>
          <cell r="E776">
            <v>450</v>
          </cell>
          <cell r="F776">
            <v>9997</v>
          </cell>
          <cell r="G776">
            <v>900</v>
          </cell>
          <cell r="H776">
            <v>9998</v>
          </cell>
          <cell r="I776">
            <v>900</v>
          </cell>
          <cell r="J776">
            <v>9999</v>
          </cell>
          <cell r="K776">
            <v>900</v>
          </cell>
        </row>
        <row r="777">
          <cell r="A777" t="str">
            <v>HS018</v>
          </cell>
          <cell r="B777" t="str">
            <v>HOUSE NUMBER PLATE 4</v>
          </cell>
          <cell r="C777">
            <v>16.95</v>
          </cell>
          <cell r="D777">
            <v>1</v>
          </cell>
          <cell r="E777">
            <v>10.17</v>
          </cell>
          <cell r="F777">
            <v>5</v>
          </cell>
          <cell r="G777">
            <v>8.48</v>
          </cell>
          <cell r="H777">
            <v>9998</v>
          </cell>
          <cell r="I777">
            <v>8.48</v>
          </cell>
          <cell r="J777">
            <v>9999</v>
          </cell>
          <cell r="K777">
            <v>8.48</v>
          </cell>
        </row>
        <row r="778">
          <cell r="A778" t="str">
            <v>ISEO42</v>
          </cell>
          <cell r="B778" t="str">
            <v>* ITALIAN HALF BOOT ISEO</v>
          </cell>
          <cell r="C778">
            <v>10.210000000000001</v>
          </cell>
          <cell r="D778">
            <v>1</v>
          </cell>
          <cell r="E778">
            <v>5.1100000000000003</v>
          </cell>
          <cell r="F778">
            <v>4</v>
          </cell>
          <cell r="G778">
            <v>5.1100000000000003</v>
          </cell>
          <cell r="H778">
            <v>9998</v>
          </cell>
          <cell r="I778">
            <v>5.1100000000000003</v>
          </cell>
          <cell r="J778">
            <v>9999</v>
          </cell>
          <cell r="K778">
            <v>5.1100000000000003</v>
          </cell>
        </row>
        <row r="779">
          <cell r="A779" t="str">
            <v>ISEO43</v>
          </cell>
          <cell r="B779" t="str">
            <v>* ITALIAN HALF BOOT ISEO</v>
          </cell>
          <cell r="C779">
            <v>10.210000000000001</v>
          </cell>
          <cell r="D779">
            <v>1</v>
          </cell>
          <cell r="E779">
            <v>5.1100000000000003</v>
          </cell>
          <cell r="F779">
            <v>4</v>
          </cell>
          <cell r="G779">
            <v>5.1100000000000003</v>
          </cell>
          <cell r="H779">
            <v>9998</v>
          </cell>
          <cell r="I779">
            <v>5.1100000000000003</v>
          </cell>
          <cell r="J779">
            <v>9999</v>
          </cell>
          <cell r="K779">
            <v>5.1100000000000003</v>
          </cell>
        </row>
        <row r="780">
          <cell r="A780" t="str">
            <v>ISEO44</v>
          </cell>
          <cell r="B780" t="str">
            <v>* ITALIAN HALF BOOT ISEO</v>
          </cell>
          <cell r="C780">
            <v>10.210000000000001</v>
          </cell>
          <cell r="D780">
            <v>1</v>
          </cell>
          <cell r="E780">
            <v>5.1100000000000003</v>
          </cell>
          <cell r="F780">
            <v>4</v>
          </cell>
          <cell r="G780">
            <v>5.1100000000000003</v>
          </cell>
          <cell r="H780">
            <v>9998</v>
          </cell>
          <cell r="I780">
            <v>5.1100000000000003</v>
          </cell>
          <cell r="J780">
            <v>9999</v>
          </cell>
          <cell r="K780">
            <v>5.1100000000000003</v>
          </cell>
        </row>
        <row r="781">
          <cell r="A781" t="str">
            <v>ISEO46</v>
          </cell>
          <cell r="B781" t="str">
            <v>* ITALIAN HALF BOOT ISEO</v>
          </cell>
          <cell r="C781">
            <v>10.210000000000001</v>
          </cell>
          <cell r="D781">
            <v>1</v>
          </cell>
          <cell r="E781">
            <v>5.1100000000000003</v>
          </cell>
          <cell r="F781">
            <v>4</v>
          </cell>
          <cell r="G781">
            <v>5.1100000000000003</v>
          </cell>
          <cell r="H781">
            <v>9998</v>
          </cell>
          <cell r="I781">
            <v>5.1100000000000003</v>
          </cell>
          <cell r="J781">
            <v>9999</v>
          </cell>
          <cell r="K781">
            <v>5.1100000000000003</v>
          </cell>
        </row>
        <row r="782">
          <cell r="A782" t="str">
            <v>J15N</v>
          </cell>
          <cell r="B782" t="str">
            <v>* DUTCH BULB SETTER</v>
          </cell>
          <cell r="C782">
            <v>23.76</v>
          </cell>
          <cell r="D782">
            <v>1</v>
          </cell>
          <cell r="E782">
            <v>9</v>
          </cell>
          <cell r="F782">
            <v>3</v>
          </cell>
          <cell r="G782">
            <v>9</v>
          </cell>
          <cell r="H782">
            <v>9998</v>
          </cell>
          <cell r="I782">
            <v>9</v>
          </cell>
          <cell r="J782">
            <v>9999</v>
          </cell>
          <cell r="K782">
            <v>9</v>
          </cell>
        </row>
        <row r="783">
          <cell r="A783" t="str">
            <v>JF0123</v>
          </cell>
          <cell r="B783" t="str">
            <v>* BAMBOO LSHAPED DUPLEX</v>
          </cell>
          <cell r="C783">
            <v>8</v>
          </cell>
          <cell r="D783">
            <v>1</v>
          </cell>
          <cell r="E783">
            <v>4.8</v>
          </cell>
          <cell r="F783">
            <v>6</v>
          </cell>
          <cell r="G783">
            <v>4</v>
          </cell>
          <cell r="H783">
            <v>9998</v>
          </cell>
          <cell r="I783">
            <v>4</v>
          </cell>
          <cell r="J783">
            <v>9999</v>
          </cell>
          <cell r="K783">
            <v>4</v>
          </cell>
        </row>
        <row r="784">
          <cell r="A784" t="str">
            <v>JF0124</v>
          </cell>
          <cell r="B784" t="str">
            <v>* BAMBOO STANDARD HOUSE</v>
          </cell>
          <cell r="C784">
            <v>8</v>
          </cell>
          <cell r="D784">
            <v>1</v>
          </cell>
          <cell r="E784">
            <v>4.8</v>
          </cell>
          <cell r="F784">
            <v>6</v>
          </cell>
          <cell r="G784">
            <v>4</v>
          </cell>
          <cell r="H784">
            <v>9998</v>
          </cell>
          <cell r="I784">
            <v>4</v>
          </cell>
          <cell r="J784">
            <v>9999</v>
          </cell>
          <cell r="K784">
            <v>4</v>
          </cell>
        </row>
        <row r="785">
          <cell r="A785" t="str">
            <v>JF0125</v>
          </cell>
          <cell r="B785" t="str">
            <v>* BAMBOO CLASSICAL HOUSE</v>
          </cell>
          <cell r="C785">
            <v>8</v>
          </cell>
          <cell r="D785">
            <v>1</v>
          </cell>
          <cell r="E785">
            <v>4.8</v>
          </cell>
          <cell r="F785">
            <v>6</v>
          </cell>
          <cell r="G785">
            <v>4</v>
          </cell>
          <cell r="H785">
            <v>9998</v>
          </cell>
          <cell r="I785">
            <v>4</v>
          </cell>
          <cell r="J785">
            <v>9999</v>
          </cell>
          <cell r="K785">
            <v>4</v>
          </cell>
        </row>
        <row r="786">
          <cell r="A786" t="str">
            <v>JF0128</v>
          </cell>
          <cell r="B786" t="str">
            <v>* BAMBOO ORIENTAL HOUSE</v>
          </cell>
          <cell r="C786">
            <v>9</v>
          </cell>
          <cell r="D786">
            <v>1</v>
          </cell>
          <cell r="E786">
            <v>5.4</v>
          </cell>
          <cell r="F786">
            <v>6</v>
          </cell>
          <cell r="G786">
            <v>4.5</v>
          </cell>
          <cell r="H786">
            <v>9998</v>
          </cell>
          <cell r="I786">
            <v>4.5</v>
          </cell>
          <cell r="J786">
            <v>9999</v>
          </cell>
          <cell r="K786">
            <v>4.5</v>
          </cell>
        </row>
        <row r="787">
          <cell r="A787" t="str">
            <v>JF0131</v>
          </cell>
          <cell r="B787" t="str">
            <v>* BAMBOO BIRD HUT</v>
          </cell>
          <cell r="C787">
            <v>9</v>
          </cell>
          <cell r="D787">
            <v>1</v>
          </cell>
          <cell r="E787">
            <v>5.4</v>
          </cell>
          <cell r="F787">
            <v>6</v>
          </cell>
          <cell r="G787">
            <v>4.5</v>
          </cell>
          <cell r="H787">
            <v>9998</v>
          </cell>
          <cell r="I787">
            <v>4.5</v>
          </cell>
          <cell r="J787">
            <v>9999</v>
          </cell>
          <cell r="K787">
            <v>4.5</v>
          </cell>
        </row>
        <row r="788">
          <cell r="A788" t="str">
            <v>JF2188</v>
          </cell>
          <cell r="B788" t="str">
            <v>* LG FIR BIRD HUT</v>
          </cell>
          <cell r="C788">
            <v>10</v>
          </cell>
          <cell r="D788">
            <v>1</v>
          </cell>
          <cell r="E788">
            <v>6</v>
          </cell>
          <cell r="F788">
            <v>4</v>
          </cell>
          <cell r="G788">
            <v>5</v>
          </cell>
          <cell r="H788">
            <v>9998</v>
          </cell>
          <cell r="I788">
            <v>5</v>
          </cell>
          <cell r="J788">
            <v>9999</v>
          </cell>
          <cell r="K788">
            <v>5</v>
          </cell>
        </row>
        <row r="789">
          <cell r="A789" t="str">
            <v>JF2189</v>
          </cell>
          <cell r="B789" t="str">
            <v>* LG RATTAN BIRD HUT</v>
          </cell>
          <cell r="C789">
            <v>10</v>
          </cell>
          <cell r="D789">
            <v>1</v>
          </cell>
          <cell r="E789">
            <v>5</v>
          </cell>
          <cell r="F789">
            <v>4</v>
          </cell>
          <cell r="G789">
            <v>5</v>
          </cell>
          <cell r="H789">
            <v>9998</v>
          </cell>
          <cell r="I789">
            <v>5</v>
          </cell>
          <cell r="J789">
            <v>9999</v>
          </cell>
          <cell r="K789">
            <v>5</v>
          </cell>
        </row>
        <row r="790">
          <cell r="A790" t="str">
            <v>JF2190</v>
          </cell>
          <cell r="B790" t="str">
            <v>* LG FIR 2 STORY CABIN</v>
          </cell>
          <cell r="C790">
            <v>14</v>
          </cell>
          <cell r="D790">
            <v>1</v>
          </cell>
          <cell r="E790">
            <v>7.2</v>
          </cell>
          <cell r="F790">
            <v>4</v>
          </cell>
          <cell r="G790">
            <v>6</v>
          </cell>
          <cell r="H790">
            <v>9998</v>
          </cell>
          <cell r="I790">
            <v>6</v>
          </cell>
          <cell r="J790">
            <v>9999</v>
          </cell>
          <cell r="K790">
            <v>6</v>
          </cell>
        </row>
        <row r="791">
          <cell r="A791" t="str">
            <v>JF2191</v>
          </cell>
          <cell r="B791" t="str">
            <v>* LG BAMBOO BIRD HUT</v>
          </cell>
          <cell r="C791">
            <v>10</v>
          </cell>
          <cell r="D791">
            <v>1</v>
          </cell>
          <cell r="E791">
            <v>6</v>
          </cell>
          <cell r="F791">
            <v>4</v>
          </cell>
          <cell r="G791">
            <v>5</v>
          </cell>
          <cell r="H791">
            <v>9998</v>
          </cell>
          <cell r="I791">
            <v>5</v>
          </cell>
          <cell r="J791">
            <v>9999</v>
          </cell>
          <cell r="K791">
            <v>5</v>
          </cell>
        </row>
        <row r="792">
          <cell r="A792" t="str">
            <v>JF2193</v>
          </cell>
          <cell r="B792" t="str">
            <v>* LG BAMBOO 2 STORY CABIN</v>
          </cell>
          <cell r="C792">
            <v>15</v>
          </cell>
          <cell r="D792">
            <v>1</v>
          </cell>
          <cell r="E792">
            <v>9</v>
          </cell>
          <cell r="F792">
            <v>4</v>
          </cell>
          <cell r="G792">
            <v>7.5</v>
          </cell>
          <cell r="H792">
            <v>9998</v>
          </cell>
          <cell r="I792">
            <v>7.5</v>
          </cell>
          <cell r="J792">
            <v>9999</v>
          </cell>
          <cell r="K792">
            <v>7.5</v>
          </cell>
        </row>
        <row r="793">
          <cell r="A793" t="str">
            <v>JF2195</v>
          </cell>
          <cell r="B793" t="str">
            <v>* LG FIR STANDARD HOUSE</v>
          </cell>
          <cell r="C793">
            <v>10</v>
          </cell>
          <cell r="D793">
            <v>1</v>
          </cell>
          <cell r="E793">
            <v>6</v>
          </cell>
          <cell r="F793">
            <v>4</v>
          </cell>
          <cell r="G793">
            <v>5</v>
          </cell>
          <cell r="H793">
            <v>9998</v>
          </cell>
          <cell r="I793">
            <v>5</v>
          </cell>
          <cell r="J793">
            <v>9999</v>
          </cell>
          <cell r="K793">
            <v>5</v>
          </cell>
        </row>
        <row r="794">
          <cell r="A794" t="str">
            <v>JF2196</v>
          </cell>
          <cell r="B794" t="str">
            <v>* LG BAMBOO BIRD CABIN</v>
          </cell>
          <cell r="C794">
            <v>10</v>
          </cell>
          <cell r="D794">
            <v>1</v>
          </cell>
          <cell r="E794">
            <v>6</v>
          </cell>
          <cell r="F794">
            <v>4</v>
          </cell>
          <cell r="G794">
            <v>5</v>
          </cell>
          <cell r="H794">
            <v>9998</v>
          </cell>
          <cell r="I794">
            <v>5</v>
          </cell>
          <cell r="J794">
            <v>9999</v>
          </cell>
          <cell r="K794">
            <v>5</v>
          </cell>
        </row>
        <row r="795">
          <cell r="A795" t="str">
            <v>JF2197</v>
          </cell>
          <cell r="B795" t="str">
            <v>* LG RATTAN STANDARD HOUSE</v>
          </cell>
          <cell r="C795">
            <v>10</v>
          </cell>
          <cell r="D795">
            <v>1</v>
          </cell>
          <cell r="E795">
            <v>5</v>
          </cell>
          <cell r="F795">
            <v>4</v>
          </cell>
          <cell r="G795">
            <v>5</v>
          </cell>
          <cell r="H795">
            <v>9998</v>
          </cell>
          <cell r="I795">
            <v>5</v>
          </cell>
          <cell r="J795">
            <v>9999</v>
          </cell>
          <cell r="K795">
            <v>5</v>
          </cell>
        </row>
        <row r="796">
          <cell r="A796" t="str">
            <v>JF2198</v>
          </cell>
          <cell r="B796" t="str">
            <v>* BAMBOO CORNER BIRD HOUSE</v>
          </cell>
          <cell r="C796">
            <v>8</v>
          </cell>
          <cell r="D796">
            <v>1</v>
          </cell>
          <cell r="E796">
            <v>4.8</v>
          </cell>
          <cell r="F796">
            <v>6</v>
          </cell>
          <cell r="G796">
            <v>4</v>
          </cell>
          <cell r="H796">
            <v>9998</v>
          </cell>
          <cell r="I796">
            <v>4</v>
          </cell>
          <cell r="J796">
            <v>9999</v>
          </cell>
          <cell r="K796">
            <v>4</v>
          </cell>
        </row>
        <row r="797">
          <cell r="A797" t="str">
            <v>JF2199</v>
          </cell>
          <cell r="B797" t="str">
            <v>* LG FIR BIRD CABIN</v>
          </cell>
          <cell r="C797">
            <v>10</v>
          </cell>
          <cell r="D797">
            <v>1</v>
          </cell>
          <cell r="E797">
            <v>6</v>
          </cell>
          <cell r="F797">
            <v>4</v>
          </cell>
          <cell r="G797">
            <v>5</v>
          </cell>
          <cell r="H797">
            <v>9998</v>
          </cell>
          <cell r="I797">
            <v>5</v>
          </cell>
          <cell r="J797">
            <v>9999</v>
          </cell>
          <cell r="K797">
            <v>5</v>
          </cell>
        </row>
        <row r="798">
          <cell r="A798" t="str">
            <v>JF2205</v>
          </cell>
          <cell r="B798" t="str">
            <v>* FIR BIRD HUT FEEDER</v>
          </cell>
          <cell r="C798">
            <v>8</v>
          </cell>
          <cell r="D798">
            <v>1</v>
          </cell>
          <cell r="E798">
            <v>4.8</v>
          </cell>
          <cell r="F798">
            <v>4</v>
          </cell>
          <cell r="G798">
            <v>4</v>
          </cell>
          <cell r="H798">
            <v>9998</v>
          </cell>
          <cell r="I798">
            <v>4</v>
          </cell>
          <cell r="J798">
            <v>9999</v>
          </cell>
          <cell r="K798">
            <v>4</v>
          </cell>
        </row>
        <row r="799">
          <cell r="A799" t="str">
            <v>JF2206</v>
          </cell>
          <cell r="B799" t="str">
            <v>* BAMBOO BIRD HUT FEEDER</v>
          </cell>
          <cell r="C799">
            <v>10</v>
          </cell>
          <cell r="D799">
            <v>1</v>
          </cell>
          <cell r="E799">
            <v>5</v>
          </cell>
          <cell r="F799">
            <v>4</v>
          </cell>
          <cell r="G799">
            <v>5</v>
          </cell>
          <cell r="H799">
            <v>9998</v>
          </cell>
          <cell r="I799">
            <v>5</v>
          </cell>
          <cell r="J799">
            <v>9999</v>
          </cell>
          <cell r="K799">
            <v>5</v>
          </cell>
        </row>
        <row r="800">
          <cell r="A800" t="str">
            <v>JF2208</v>
          </cell>
          <cell r="B800" t="str">
            <v>* RATTAN CABIN FEEDER</v>
          </cell>
          <cell r="C800">
            <v>8</v>
          </cell>
          <cell r="D800">
            <v>1</v>
          </cell>
          <cell r="E800">
            <v>4</v>
          </cell>
          <cell r="F800">
            <v>4</v>
          </cell>
          <cell r="G800">
            <v>4</v>
          </cell>
          <cell r="H800">
            <v>9998</v>
          </cell>
          <cell r="I800">
            <v>4</v>
          </cell>
          <cell r="J800">
            <v>9999</v>
          </cell>
          <cell r="K800">
            <v>4</v>
          </cell>
        </row>
        <row r="801">
          <cell r="A801" t="str">
            <v>JF2209</v>
          </cell>
          <cell r="B801" t="str">
            <v>* LG RATTAN BIRD CABIN</v>
          </cell>
          <cell r="C801">
            <v>10</v>
          </cell>
          <cell r="D801">
            <v>1</v>
          </cell>
          <cell r="E801">
            <v>5</v>
          </cell>
          <cell r="F801">
            <v>4</v>
          </cell>
          <cell r="G801">
            <v>5</v>
          </cell>
          <cell r="H801">
            <v>9998</v>
          </cell>
          <cell r="I801">
            <v>5</v>
          </cell>
          <cell r="J801">
            <v>9999</v>
          </cell>
          <cell r="K801">
            <v>5</v>
          </cell>
        </row>
        <row r="802">
          <cell r="A802" t="str">
            <v>JF2210</v>
          </cell>
          <cell r="B802" t="str">
            <v>* FIR BIRD CABIN FEEDER</v>
          </cell>
          <cell r="C802">
            <v>8</v>
          </cell>
          <cell r="D802">
            <v>1</v>
          </cell>
          <cell r="E802">
            <v>4</v>
          </cell>
          <cell r="F802">
            <v>4</v>
          </cell>
          <cell r="G802">
            <v>4</v>
          </cell>
          <cell r="H802">
            <v>9998</v>
          </cell>
          <cell r="I802">
            <v>4</v>
          </cell>
          <cell r="J802">
            <v>9999</v>
          </cell>
          <cell r="K802">
            <v>4</v>
          </cell>
        </row>
        <row r="803">
          <cell r="A803" t="str">
            <v>JF2211</v>
          </cell>
          <cell r="B803" t="str">
            <v>* RATTAN BIRD HUT FEEDER</v>
          </cell>
          <cell r="C803">
            <v>10</v>
          </cell>
          <cell r="D803">
            <v>1</v>
          </cell>
          <cell r="E803">
            <v>5</v>
          </cell>
          <cell r="F803">
            <v>4</v>
          </cell>
          <cell r="G803">
            <v>5</v>
          </cell>
          <cell r="H803">
            <v>9998</v>
          </cell>
          <cell r="I803">
            <v>5</v>
          </cell>
          <cell r="J803">
            <v>9999</v>
          </cell>
          <cell r="K803">
            <v>5</v>
          </cell>
        </row>
        <row r="804">
          <cell r="A804" t="str">
            <v>JF2216</v>
          </cell>
          <cell r="B804" t="str">
            <v>* LG BAMBOO STANDARD HOUSE</v>
          </cell>
          <cell r="C804">
            <v>9</v>
          </cell>
          <cell r="D804">
            <v>1</v>
          </cell>
          <cell r="E804">
            <v>5.4</v>
          </cell>
          <cell r="F804">
            <v>4</v>
          </cell>
          <cell r="G804">
            <v>4.5</v>
          </cell>
          <cell r="H804">
            <v>9998</v>
          </cell>
          <cell r="I804">
            <v>4.5</v>
          </cell>
          <cell r="J804">
            <v>9999</v>
          </cell>
          <cell r="K804">
            <v>4.5</v>
          </cell>
        </row>
        <row r="805">
          <cell r="A805" t="str">
            <v>KNBUNNY</v>
          </cell>
          <cell r="B805" t="str">
            <v>* SMALL BUNNY POT FEET</v>
          </cell>
          <cell r="C805">
            <v>1.1299999999999999</v>
          </cell>
          <cell r="D805">
            <v>1</v>
          </cell>
          <cell r="E805">
            <v>0.25</v>
          </cell>
          <cell r="F805">
            <v>9997</v>
          </cell>
          <cell r="G805">
            <v>1.1299999999999999</v>
          </cell>
          <cell r="H805">
            <v>9998</v>
          </cell>
          <cell r="I805">
            <v>1.1299999999999999</v>
          </cell>
          <cell r="J805">
            <v>9999</v>
          </cell>
          <cell r="K805">
            <v>1.1299999999999999</v>
          </cell>
        </row>
        <row r="806">
          <cell r="A806" t="str">
            <v>L1170</v>
          </cell>
          <cell r="B806" t="str">
            <v>ADJUSTABLE RAKE</v>
          </cell>
          <cell r="C806">
            <v>29.5</v>
          </cell>
          <cell r="D806">
            <v>1</v>
          </cell>
          <cell r="E806">
            <v>17.7</v>
          </cell>
          <cell r="F806">
            <v>4</v>
          </cell>
          <cell r="G806">
            <v>14.75</v>
          </cell>
          <cell r="H806">
            <v>9998</v>
          </cell>
          <cell r="I806">
            <v>14.75</v>
          </cell>
          <cell r="J806">
            <v>9999</v>
          </cell>
          <cell r="K806">
            <v>14.75</v>
          </cell>
        </row>
        <row r="807">
          <cell r="A807" t="str">
            <v>L1188</v>
          </cell>
          <cell r="B807" t="str">
            <v>22 TINE SPRING RAKE</v>
          </cell>
          <cell r="C807">
            <v>29.5</v>
          </cell>
          <cell r="D807">
            <v>1</v>
          </cell>
          <cell r="E807">
            <v>17.7</v>
          </cell>
          <cell r="F807">
            <v>10</v>
          </cell>
          <cell r="G807">
            <v>14.75</v>
          </cell>
          <cell r="H807">
            <v>9998</v>
          </cell>
          <cell r="I807">
            <v>14.75</v>
          </cell>
          <cell r="J807">
            <v>9999</v>
          </cell>
          <cell r="K807">
            <v>14.75</v>
          </cell>
        </row>
        <row r="808">
          <cell r="A808" t="str">
            <v>LF0673</v>
          </cell>
          <cell r="B808" t="str">
            <v>* YELLOW WELCOME FROG</v>
          </cell>
          <cell r="C808">
            <v>19</v>
          </cell>
          <cell r="D808">
            <v>1</v>
          </cell>
          <cell r="E808">
            <v>11.4</v>
          </cell>
          <cell r="F808">
            <v>4</v>
          </cell>
          <cell r="G808">
            <v>9.5</v>
          </cell>
          <cell r="H808">
            <v>9998</v>
          </cell>
          <cell r="I808">
            <v>9.5</v>
          </cell>
          <cell r="J808">
            <v>9999</v>
          </cell>
          <cell r="K808">
            <v>9.5</v>
          </cell>
        </row>
        <row r="809">
          <cell r="A809" t="str">
            <v>LF0674</v>
          </cell>
          <cell r="B809" t="str">
            <v>* WELCOME FROG</v>
          </cell>
          <cell r="C809">
            <v>19</v>
          </cell>
          <cell r="D809">
            <v>1</v>
          </cell>
          <cell r="E809">
            <v>11.4</v>
          </cell>
          <cell r="F809">
            <v>8</v>
          </cell>
          <cell r="G809">
            <v>9.5</v>
          </cell>
          <cell r="H809">
            <v>9998</v>
          </cell>
          <cell r="I809">
            <v>9.5</v>
          </cell>
          <cell r="J809">
            <v>9999</v>
          </cell>
          <cell r="K809">
            <v>9.5</v>
          </cell>
        </row>
        <row r="810">
          <cell r="A810" t="str">
            <v>LF402</v>
          </cell>
          <cell r="B810" t="str">
            <v>* GIRAFFE PLANTER</v>
          </cell>
          <cell r="C810">
            <v>904</v>
          </cell>
          <cell r="D810">
            <v>1</v>
          </cell>
          <cell r="E810">
            <v>15</v>
          </cell>
          <cell r="F810">
            <v>8</v>
          </cell>
          <cell r="G810">
            <v>12.5</v>
          </cell>
          <cell r="H810">
            <v>9998</v>
          </cell>
          <cell r="I810">
            <v>12.5</v>
          </cell>
          <cell r="J810">
            <v>9999</v>
          </cell>
          <cell r="K810">
            <v>12.5</v>
          </cell>
        </row>
        <row r="811">
          <cell r="A811" t="str">
            <v>LS002</v>
          </cell>
          <cell r="B811" t="str">
            <v>SUNDIAL ROUND TEXT DESIGN</v>
          </cell>
          <cell r="C811">
            <v>29.95</v>
          </cell>
          <cell r="D811">
            <v>1</v>
          </cell>
          <cell r="E811">
            <v>17.97</v>
          </cell>
          <cell r="F811">
            <v>3</v>
          </cell>
          <cell r="G811">
            <v>14.98</v>
          </cell>
          <cell r="H811">
            <v>9998</v>
          </cell>
          <cell r="I811">
            <v>14.98</v>
          </cell>
          <cell r="J811">
            <v>9999</v>
          </cell>
          <cell r="K811">
            <v>14.98</v>
          </cell>
        </row>
        <row r="812">
          <cell r="A812" t="str">
            <v>LS004</v>
          </cell>
          <cell r="B812" t="str">
            <v>SUNDIAL SQUARE TEXT DESIGN</v>
          </cell>
          <cell r="C812">
            <v>39.950000000000003</v>
          </cell>
          <cell r="D812">
            <v>1</v>
          </cell>
          <cell r="E812">
            <v>23.97</v>
          </cell>
          <cell r="F812">
            <v>3</v>
          </cell>
          <cell r="G812">
            <v>19.98</v>
          </cell>
          <cell r="H812">
            <v>9998</v>
          </cell>
          <cell r="I812">
            <v>19.98</v>
          </cell>
          <cell r="J812">
            <v>9999</v>
          </cell>
          <cell r="K812">
            <v>19.98</v>
          </cell>
        </row>
        <row r="813">
          <cell r="A813" t="str">
            <v>LS005</v>
          </cell>
          <cell r="B813" t="str">
            <v>SUNDIAL NORTH AMERICA</v>
          </cell>
          <cell r="C813">
            <v>69.95</v>
          </cell>
          <cell r="D813">
            <v>1</v>
          </cell>
          <cell r="E813">
            <v>41.97</v>
          </cell>
          <cell r="F813">
            <v>3</v>
          </cell>
          <cell r="G813">
            <v>34.979999999999997</v>
          </cell>
          <cell r="H813">
            <v>9998</v>
          </cell>
          <cell r="I813">
            <v>34.979999999999997</v>
          </cell>
          <cell r="J813">
            <v>9999</v>
          </cell>
          <cell r="K813">
            <v>34.979999999999997</v>
          </cell>
        </row>
        <row r="814">
          <cell r="A814" t="str">
            <v>LS006</v>
          </cell>
          <cell r="B814" t="str">
            <v>THERMOMETER CLASSIC DESIGN</v>
          </cell>
          <cell r="C814">
            <v>17.95</v>
          </cell>
          <cell r="D814">
            <v>1</v>
          </cell>
          <cell r="E814">
            <v>10.77</v>
          </cell>
          <cell r="F814">
            <v>6</v>
          </cell>
          <cell r="G814">
            <v>8.98</v>
          </cell>
          <cell r="H814">
            <v>9998</v>
          </cell>
          <cell r="I814">
            <v>8.98</v>
          </cell>
          <cell r="J814">
            <v>9999</v>
          </cell>
          <cell r="K814">
            <v>8.98</v>
          </cell>
        </row>
        <row r="815">
          <cell r="A815" t="str">
            <v>LS011</v>
          </cell>
          <cell r="B815" t="str">
            <v>RAINGUAGE CLASSIC DESIGN</v>
          </cell>
          <cell r="C815">
            <v>74.95</v>
          </cell>
          <cell r="D815">
            <v>1</v>
          </cell>
          <cell r="E815">
            <v>44.97</v>
          </cell>
          <cell r="F815">
            <v>2</v>
          </cell>
          <cell r="G815">
            <v>37.479999999999997</v>
          </cell>
          <cell r="H815">
            <v>9998</v>
          </cell>
          <cell r="I815">
            <v>37.479999999999997</v>
          </cell>
          <cell r="J815">
            <v>9999</v>
          </cell>
          <cell r="K815">
            <v>37.479999999999997</v>
          </cell>
        </row>
        <row r="816">
          <cell r="A816" t="str">
            <v>LS019</v>
          </cell>
          <cell r="B816" t="str">
            <v>SMALL WINDCHIME</v>
          </cell>
          <cell r="C816">
            <v>16.95</v>
          </cell>
          <cell r="D816">
            <v>1</v>
          </cell>
          <cell r="E816">
            <v>10.17</v>
          </cell>
          <cell r="F816">
            <v>6</v>
          </cell>
          <cell r="G816">
            <v>8.48</v>
          </cell>
          <cell r="H816">
            <v>9998</v>
          </cell>
          <cell r="I816">
            <v>8.48</v>
          </cell>
          <cell r="J816">
            <v>9999</v>
          </cell>
          <cell r="K816">
            <v>8.48</v>
          </cell>
        </row>
        <row r="817">
          <cell r="A817" t="str">
            <v>LS020</v>
          </cell>
          <cell r="B817" t="str">
            <v>MEDIUM WINDCHIME</v>
          </cell>
          <cell r="C817">
            <v>19.95</v>
          </cell>
          <cell r="D817">
            <v>1</v>
          </cell>
          <cell r="E817">
            <v>11.97</v>
          </cell>
          <cell r="F817">
            <v>6</v>
          </cell>
          <cell r="G817">
            <v>9.98</v>
          </cell>
          <cell r="H817">
            <v>9998</v>
          </cell>
          <cell r="I817">
            <v>9.98</v>
          </cell>
          <cell r="J817">
            <v>9999</v>
          </cell>
          <cell r="K817">
            <v>9.98</v>
          </cell>
        </row>
        <row r="818">
          <cell r="A818" t="str">
            <v>LS021</v>
          </cell>
          <cell r="B818" t="str">
            <v>LARGE WINDCHIME</v>
          </cell>
          <cell r="C818">
            <v>24.95</v>
          </cell>
          <cell r="D818">
            <v>1</v>
          </cell>
          <cell r="E818">
            <v>14.97</v>
          </cell>
          <cell r="F818">
            <v>6</v>
          </cell>
          <cell r="G818">
            <v>12.48</v>
          </cell>
          <cell r="H818">
            <v>9998</v>
          </cell>
          <cell r="I818">
            <v>12.48</v>
          </cell>
          <cell r="J818">
            <v>9999</v>
          </cell>
          <cell r="K818">
            <v>12.48</v>
          </cell>
        </row>
        <row r="819">
          <cell r="A819" t="str">
            <v>LS023</v>
          </cell>
          <cell r="B819" t="str">
            <v>BIRDPLATE - TEXT DESIGN</v>
          </cell>
          <cell r="C819">
            <v>26.95</v>
          </cell>
          <cell r="D819">
            <v>1</v>
          </cell>
          <cell r="E819">
            <v>16.170000000000002</v>
          </cell>
          <cell r="F819">
            <v>6</v>
          </cell>
          <cell r="G819">
            <v>13.48</v>
          </cell>
          <cell r="H819">
            <v>9998</v>
          </cell>
          <cell r="I819">
            <v>13.48</v>
          </cell>
          <cell r="J819">
            <v>9999</v>
          </cell>
          <cell r="K819">
            <v>13.48</v>
          </cell>
        </row>
        <row r="820">
          <cell r="A820" t="str">
            <v>LS024</v>
          </cell>
          <cell r="B820" t="str">
            <v>BIRDPLATE - BIRD DESIGN</v>
          </cell>
          <cell r="C820">
            <v>26.95</v>
          </cell>
          <cell r="D820">
            <v>1</v>
          </cell>
          <cell r="E820">
            <v>16.170000000000002</v>
          </cell>
          <cell r="F820">
            <v>6</v>
          </cell>
          <cell r="G820">
            <v>13.48</v>
          </cell>
          <cell r="H820">
            <v>9998</v>
          </cell>
          <cell r="I820">
            <v>13.48</v>
          </cell>
          <cell r="J820">
            <v>9999</v>
          </cell>
          <cell r="K820">
            <v>13.48</v>
          </cell>
        </row>
        <row r="821">
          <cell r="A821" t="str">
            <v>LS025</v>
          </cell>
          <cell r="B821" t="str">
            <v>PLANT TROLLEY - SQUARE</v>
          </cell>
          <cell r="C821">
            <v>31.95</v>
          </cell>
          <cell r="D821">
            <v>1</v>
          </cell>
          <cell r="E821">
            <v>19.170000000000002</v>
          </cell>
          <cell r="F821">
            <v>3</v>
          </cell>
          <cell r="G821">
            <v>15.98</v>
          </cell>
          <cell r="H821">
            <v>9998</v>
          </cell>
          <cell r="I821">
            <v>15.98</v>
          </cell>
          <cell r="J821">
            <v>9999</v>
          </cell>
          <cell r="K821">
            <v>15.98</v>
          </cell>
        </row>
        <row r="822">
          <cell r="A822" t="str">
            <v>LS026</v>
          </cell>
          <cell r="B822" t="str">
            <v>PLANT TROLLEY - ROUND</v>
          </cell>
          <cell r="C822">
            <v>31.95</v>
          </cell>
          <cell r="D822">
            <v>1</v>
          </cell>
          <cell r="E822">
            <v>19.170000000000002</v>
          </cell>
          <cell r="F822">
            <v>3</v>
          </cell>
          <cell r="G822">
            <v>15.98</v>
          </cell>
          <cell r="H822">
            <v>9998</v>
          </cell>
          <cell r="I822">
            <v>15.98</v>
          </cell>
          <cell r="J822">
            <v>9999</v>
          </cell>
          <cell r="K822">
            <v>15.98</v>
          </cell>
        </row>
        <row r="823">
          <cell r="A823" t="str">
            <v>LS029</v>
          </cell>
          <cell r="B823" t="str">
            <v>STEPPING STONE CLASSIC</v>
          </cell>
          <cell r="C823">
            <v>24.95</v>
          </cell>
          <cell r="D823">
            <v>1</v>
          </cell>
          <cell r="E823">
            <v>14.97</v>
          </cell>
          <cell r="F823">
            <v>6</v>
          </cell>
          <cell r="G823">
            <v>12.48</v>
          </cell>
          <cell r="H823">
            <v>9998</v>
          </cell>
          <cell r="I823">
            <v>12.48</v>
          </cell>
          <cell r="J823">
            <v>9999</v>
          </cell>
          <cell r="K823">
            <v>12.48</v>
          </cell>
        </row>
        <row r="824">
          <cell r="A824" t="str">
            <v>LS031</v>
          </cell>
          <cell r="B824" t="str">
            <v>STEPPING STONE - BIRD</v>
          </cell>
          <cell r="C824">
            <v>24.95</v>
          </cell>
          <cell r="D824">
            <v>1</v>
          </cell>
          <cell r="E824">
            <v>14.97</v>
          </cell>
          <cell r="F824">
            <v>6</v>
          </cell>
          <cell r="G824">
            <v>12.48</v>
          </cell>
          <cell r="H824">
            <v>9998</v>
          </cell>
          <cell r="I824">
            <v>12.48</v>
          </cell>
          <cell r="J824">
            <v>9999</v>
          </cell>
          <cell r="K824">
            <v>12.48</v>
          </cell>
        </row>
        <row r="825">
          <cell r="A825" t="str">
            <v>LS032</v>
          </cell>
          <cell r="B825" t="str">
            <v>STEPPING STONE - HEDGEHOG</v>
          </cell>
          <cell r="C825">
            <v>24.95</v>
          </cell>
          <cell r="D825">
            <v>1</v>
          </cell>
          <cell r="E825">
            <v>14.97</v>
          </cell>
          <cell r="F825">
            <v>6</v>
          </cell>
          <cell r="G825">
            <v>12.48</v>
          </cell>
          <cell r="H825">
            <v>9998</v>
          </cell>
          <cell r="I825">
            <v>12.48</v>
          </cell>
          <cell r="J825">
            <v>9999</v>
          </cell>
          <cell r="K825">
            <v>12.48</v>
          </cell>
        </row>
        <row r="826">
          <cell r="A826" t="str">
            <v>LS033</v>
          </cell>
          <cell r="B826" t="str">
            <v>STEPPING STONE - SQUIRREL</v>
          </cell>
          <cell r="C826">
            <v>24.95</v>
          </cell>
          <cell r="D826">
            <v>1</v>
          </cell>
          <cell r="E826">
            <v>14.97</v>
          </cell>
          <cell r="F826">
            <v>6</v>
          </cell>
          <cell r="G826">
            <v>12.48</v>
          </cell>
          <cell r="H826">
            <v>9998</v>
          </cell>
          <cell r="I826">
            <v>12.48</v>
          </cell>
          <cell r="J826">
            <v>9999</v>
          </cell>
          <cell r="K826">
            <v>12.48</v>
          </cell>
        </row>
        <row r="827">
          <cell r="A827" t="str">
            <v>LS047</v>
          </cell>
          <cell r="B827" t="str">
            <v>MIRROR - OVAL</v>
          </cell>
          <cell r="C827">
            <v>54.95</v>
          </cell>
          <cell r="D827">
            <v>1</v>
          </cell>
          <cell r="E827">
            <v>32.97</v>
          </cell>
          <cell r="F827">
            <v>4</v>
          </cell>
          <cell r="G827">
            <v>27.48</v>
          </cell>
          <cell r="H827">
            <v>9998</v>
          </cell>
          <cell r="I827">
            <v>27.48</v>
          </cell>
          <cell r="J827">
            <v>9999</v>
          </cell>
          <cell r="K827">
            <v>27.48</v>
          </cell>
        </row>
        <row r="828">
          <cell r="A828" t="str">
            <v>LS048</v>
          </cell>
          <cell r="B828" t="str">
            <v>MIRROR - RECTANGULAR</v>
          </cell>
          <cell r="C828">
            <v>54.95</v>
          </cell>
          <cell r="D828">
            <v>1</v>
          </cell>
          <cell r="E828">
            <v>32.97</v>
          </cell>
          <cell r="F828">
            <v>4</v>
          </cell>
          <cell r="G828">
            <v>27.48</v>
          </cell>
          <cell r="H828">
            <v>9998</v>
          </cell>
          <cell r="I828">
            <v>27.48</v>
          </cell>
          <cell r="J828">
            <v>9999</v>
          </cell>
          <cell r="K828">
            <v>27.48</v>
          </cell>
        </row>
        <row r="829">
          <cell r="A829" t="str">
            <v>LS050</v>
          </cell>
          <cell r="B829" t="str">
            <v>MEMOBOARD</v>
          </cell>
          <cell r="C829">
            <v>24.95</v>
          </cell>
          <cell r="D829">
            <v>1</v>
          </cell>
          <cell r="E829">
            <v>14.97</v>
          </cell>
          <cell r="F829">
            <v>6</v>
          </cell>
          <cell r="G829">
            <v>12.48</v>
          </cell>
          <cell r="H829">
            <v>9998</v>
          </cell>
          <cell r="I829">
            <v>12.48</v>
          </cell>
          <cell r="J829">
            <v>9999</v>
          </cell>
          <cell r="K829">
            <v>12.48</v>
          </cell>
        </row>
        <row r="830">
          <cell r="A830" t="str">
            <v>LS051</v>
          </cell>
          <cell r="B830" t="str">
            <v>THINGS TO DO</v>
          </cell>
          <cell r="C830">
            <v>24.95</v>
          </cell>
          <cell r="D830">
            <v>1</v>
          </cell>
          <cell r="E830">
            <v>14.97</v>
          </cell>
          <cell r="F830">
            <v>6</v>
          </cell>
          <cell r="G830">
            <v>12.48</v>
          </cell>
          <cell r="H830">
            <v>9998</v>
          </cell>
          <cell r="I830">
            <v>12.48</v>
          </cell>
          <cell r="J830">
            <v>9999</v>
          </cell>
          <cell r="K830">
            <v>12.48</v>
          </cell>
        </row>
        <row r="831">
          <cell r="A831" t="str">
            <v>LS052</v>
          </cell>
          <cell r="B831" t="str">
            <v>WEATHER STATION</v>
          </cell>
          <cell r="C831">
            <v>49.95</v>
          </cell>
          <cell r="D831">
            <v>1</v>
          </cell>
          <cell r="E831">
            <v>29.97</v>
          </cell>
          <cell r="F831">
            <v>6</v>
          </cell>
          <cell r="G831">
            <v>24.98</v>
          </cell>
          <cell r="H831">
            <v>9998</v>
          </cell>
          <cell r="I831">
            <v>24.98</v>
          </cell>
          <cell r="J831">
            <v>9999</v>
          </cell>
          <cell r="K831">
            <v>24.98</v>
          </cell>
        </row>
        <row r="832">
          <cell r="A832" t="str">
            <v>LS053</v>
          </cell>
          <cell r="B832" t="str">
            <v>GARDEN TOOL HANGER</v>
          </cell>
          <cell r="C832">
            <v>14.95</v>
          </cell>
          <cell r="D832">
            <v>1</v>
          </cell>
          <cell r="E832">
            <v>8.9700000000000006</v>
          </cell>
          <cell r="F832">
            <v>6</v>
          </cell>
          <cell r="G832">
            <v>7.48</v>
          </cell>
          <cell r="H832">
            <v>9998</v>
          </cell>
          <cell r="I832">
            <v>7.48</v>
          </cell>
          <cell r="J832">
            <v>9999</v>
          </cell>
          <cell r="K832">
            <v>7.48</v>
          </cell>
        </row>
        <row r="833">
          <cell r="A833" t="str">
            <v>LS054</v>
          </cell>
          <cell r="B833" t="str">
            <v>PHOTO FRAME - 1 PICTURE</v>
          </cell>
          <cell r="C833">
            <v>14.95</v>
          </cell>
          <cell r="D833">
            <v>1</v>
          </cell>
          <cell r="E833">
            <v>8.9700000000000006</v>
          </cell>
          <cell r="F833">
            <v>6</v>
          </cell>
          <cell r="G833">
            <v>7.48</v>
          </cell>
          <cell r="H833">
            <v>9998</v>
          </cell>
          <cell r="I833">
            <v>7.48</v>
          </cell>
          <cell r="J833">
            <v>9999</v>
          </cell>
          <cell r="K833">
            <v>7.48</v>
          </cell>
        </row>
        <row r="834">
          <cell r="A834" t="str">
            <v>LS055</v>
          </cell>
          <cell r="B834" t="str">
            <v>PHOTO FRAME - 2 PICTURES</v>
          </cell>
          <cell r="C834">
            <v>26.95</v>
          </cell>
          <cell r="D834">
            <v>1</v>
          </cell>
          <cell r="E834">
            <v>16.170000000000002</v>
          </cell>
          <cell r="F834">
            <v>6</v>
          </cell>
          <cell r="G834">
            <v>13.48</v>
          </cell>
          <cell r="H834">
            <v>9998</v>
          </cell>
          <cell r="I834">
            <v>13.48</v>
          </cell>
          <cell r="J834">
            <v>9999</v>
          </cell>
          <cell r="K834">
            <v>13.48</v>
          </cell>
        </row>
        <row r="835">
          <cell r="A835" t="str">
            <v>LS056</v>
          </cell>
          <cell r="B835" t="str">
            <v>PHOTO FRAME 3 PICTURES</v>
          </cell>
          <cell r="C835">
            <v>39.950000000000003</v>
          </cell>
          <cell r="D835">
            <v>1</v>
          </cell>
          <cell r="E835">
            <v>23.97</v>
          </cell>
          <cell r="F835">
            <v>6</v>
          </cell>
          <cell r="G835">
            <v>19.98</v>
          </cell>
          <cell r="H835">
            <v>9998</v>
          </cell>
          <cell r="I835">
            <v>19.98</v>
          </cell>
          <cell r="J835">
            <v>9999</v>
          </cell>
          <cell r="K835">
            <v>19.98</v>
          </cell>
        </row>
        <row r="836">
          <cell r="A836" t="str">
            <v>LS058</v>
          </cell>
          <cell r="B836" t="str">
            <v>SMALL CANDLE HOLDER</v>
          </cell>
          <cell r="C836">
            <v>9.9499999999999993</v>
          </cell>
          <cell r="D836">
            <v>1</v>
          </cell>
          <cell r="E836">
            <v>5.97</v>
          </cell>
          <cell r="F836">
            <v>12</v>
          </cell>
          <cell r="G836">
            <v>4.9800000000000004</v>
          </cell>
          <cell r="H836">
            <v>9998</v>
          </cell>
          <cell r="I836">
            <v>4.9800000000000004</v>
          </cell>
          <cell r="J836">
            <v>9999</v>
          </cell>
          <cell r="K836">
            <v>4.9800000000000004</v>
          </cell>
        </row>
        <row r="837">
          <cell r="A837" t="str">
            <v>LS059</v>
          </cell>
          <cell r="B837" t="str">
            <v>CANDLEHOLDER ROUND THREE</v>
          </cell>
          <cell r="C837">
            <v>26.95</v>
          </cell>
          <cell r="D837">
            <v>1</v>
          </cell>
          <cell r="E837">
            <v>16.170000000000002</v>
          </cell>
          <cell r="F837">
            <v>6</v>
          </cell>
          <cell r="G837">
            <v>13.48</v>
          </cell>
          <cell r="H837">
            <v>9998</v>
          </cell>
          <cell r="I837">
            <v>13.48</v>
          </cell>
          <cell r="J837">
            <v>9999</v>
          </cell>
          <cell r="K837">
            <v>13.48</v>
          </cell>
        </row>
        <row r="838">
          <cell r="A838" t="str">
            <v>LS060</v>
          </cell>
          <cell r="B838" t="str">
            <v>CANDLE HOLDER SQUARE THREE</v>
          </cell>
          <cell r="C838">
            <v>18.95</v>
          </cell>
          <cell r="D838">
            <v>1</v>
          </cell>
          <cell r="E838">
            <v>11.37</v>
          </cell>
          <cell r="F838">
            <v>6</v>
          </cell>
          <cell r="G838">
            <v>9.48</v>
          </cell>
          <cell r="H838">
            <v>9998</v>
          </cell>
          <cell r="I838">
            <v>9.48</v>
          </cell>
          <cell r="J838">
            <v>9999</v>
          </cell>
          <cell r="K838">
            <v>9.48</v>
          </cell>
        </row>
        <row r="839">
          <cell r="A839" t="str">
            <v>LS061</v>
          </cell>
          <cell r="B839" t="str">
            <v>CANDLE HOLDER ROUND BIG</v>
          </cell>
          <cell r="C839">
            <v>44.95</v>
          </cell>
          <cell r="D839">
            <v>1</v>
          </cell>
          <cell r="E839">
            <v>26.97</v>
          </cell>
          <cell r="F839">
            <v>4</v>
          </cell>
          <cell r="G839">
            <v>22.48</v>
          </cell>
          <cell r="H839">
            <v>9998</v>
          </cell>
          <cell r="I839">
            <v>22.48</v>
          </cell>
          <cell r="J839">
            <v>9999</v>
          </cell>
          <cell r="K839">
            <v>22.48</v>
          </cell>
        </row>
        <row r="840">
          <cell r="A840" t="str">
            <v>LS062</v>
          </cell>
          <cell r="B840" t="str">
            <v>CANDLE HOLDER OVAL BIG</v>
          </cell>
          <cell r="C840">
            <v>44.95</v>
          </cell>
          <cell r="D840">
            <v>1</v>
          </cell>
          <cell r="E840">
            <v>26.97</v>
          </cell>
          <cell r="F840">
            <v>4</v>
          </cell>
          <cell r="G840">
            <v>22.48</v>
          </cell>
          <cell r="H840">
            <v>9998</v>
          </cell>
          <cell r="I840">
            <v>22.48</v>
          </cell>
          <cell r="J840">
            <v>9999</v>
          </cell>
          <cell r="K840">
            <v>22.48</v>
          </cell>
        </row>
        <row r="841">
          <cell r="A841" t="str">
            <v>LS065</v>
          </cell>
          <cell r="B841" t="str">
            <v>PHOTO FRAME HEART BIG</v>
          </cell>
          <cell r="C841">
            <v>29.95</v>
          </cell>
          <cell r="D841">
            <v>1</v>
          </cell>
          <cell r="E841">
            <v>17.97</v>
          </cell>
          <cell r="F841">
            <v>6</v>
          </cell>
          <cell r="G841">
            <v>14.98</v>
          </cell>
          <cell r="H841">
            <v>9998</v>
          </cell>
          <cell r="I841">
            <v>14.98</v>
          </cell>
          <cell r="J841">
            <v>9999</v>
          </cell>
          <cell r="K841">
            <v>14.98</v>
          </cell>
        </row>
        <row r="842">
          <cell r="A842" t="str">
            <v>LS066</v>
          </cell>
          <cell r="B842" t="str">
            <v>PHOTO FRAME HEART SMALL</v>
          </cell>
          <cell r="C842">
            <v>19.95</v>
          </cell>
          <cell r="D842">
            <v>1</v>
          </cell>
          <cell r="E842">
            <v>11.97</v>
          </cell>
          <cell r="F842">
            <v>6</v>
          </cell>
          <cell r="G842">
            <v>9.98</v>
          </cell>
          <cell r="H842">
            <v>9998</v>
          </cell>
          <cell r="I842">
            <v>9.98</v>
          </cell>
          <cell r="J842">
            <v>9999</v>
          </cell>
          <cell r="K842">
            <v>9.98</v>
          </cell>
        </row>
        <row r="843">
          <cell r="A843" t="str">
            <v>LS069</v>
          </cell>
          <cell r="B843" t="str">
            <v>KEYHOLDER</v>
          </cell>
          <cell r="C843">
            <v>29.95</v>
          </cell>
          <cell r="D843">
            <v>1</v>
          </cell>
          <cell r="E843">
            <v>17.97</v>
          </cell>
          <cell r="F843">
            <v>6</v>
          </cell>
          <cell r="G843">
            <v>14.98</v>
          </cell>
          <cell r="H843">
            <v>9998</v>
          </cell>
          <cell r="I843">
            <v>14.98</v>
          </cell>
          <cell r="J843">
            <v>9999</v>
          </cell>
          <cell r="K843">
            <v>14.98</v>
          </cell>
        </row>
        <row r="844">
          <cell r="A844" t="str">
            <v>LS070</v>
          </cell>
          <cell r="B844" t="str">
            <v>SQUARE CLOCK</v>
          </cell>
          <cell r="C844">
            <v>30.95</v>
          </cell>
          <cell r="D844">
            <v>1</v>
          </cell>
          <cell r="E844">
            <v>18.57</v>
          </cell>
          <cell r="F844">
            <v>6</v>
          </cell>
          <cell r="G844">
            <v>15.48</v>
          </cell>
          <cell r="H844">
            <v>9998</v>
          </cell>
          <cell r="I844">
            <v>15.48</v>
          </cell>
          <cell r="J844">
            <v>9999</v>
          </cell>
          <cell r="K844">
            <v>15.48</v>
          </cell>
        </row>
        <row r="845">
          <cell r="A845" t="str">
            <v>LS071</v>
          </cell>
          <cell r="B845" t="str">
            <v>ROUND CLOCK</v>
          </cell>
          <cell r="C845">
            <v>30.95</v>
          </cell>
          <cell r="D845">
            <v>1</v>
          </cell>
          <cell r="E845">
            <v>18.57</v>
          </cell>
          <cell r="F845">
            <v>6</v>
          </cell>
          <cell r="G845">
            <v>15.48</v>
          </cell>
          <cell r="H845">
            <v>9998</v>
          </cell>
          <cell r="I845">
            <v>15.48</v>
          </cell>
          <cell r="J845">
            <v>9999</v>
          </cell>
          <cell r="K845">
            <v>15.48</v>
          </cell>
        </row>
        <row r="846">
          <cell r="A846" t="str">
            <v>LS072</v>
          </cell>
          <cell r="B846" t="str">
            <v>COASTER (4 PCS)</v>
          </cell>
          <cell r="C846">
            <v>11.95</v>
          </cell>
          <cell r="D846">
            <v>1</v>
          </cell>
          <cell r="E846">
            <v>7.17</v>
          </cell>
          <cell r="F846">
            <v>6</v>
          </cell>
          <cell r="G846">
            <v>5.98</v>
          </cell>
          <cell r="H846">
            <v>9998</v>
          </cell>
          <cell r="I846">
            <v>5.98</v>
          </cell>
          <cell r="J846">
            <v>9999</v>
          </cell>
          <cell r="K846">
            <v>5.98</v>
          </cell>
        </row>
        <row r="847">
          <cell r="A847" t="str">
            <v>LS073</v>
          </cell>
          <cell r="B847" t="str">
            <v>HOTPLATE (2 PCS)</v>
          </cell>
          <cell r="C847">
            <v>19.95</v>
          </cell>
          <cell r="D847">
            <v>1</v>
          </cell>
          <cell r="E847">
            <v>11.97</v>
          </cell>
          <cell r="F847">
            <v>4</v>
          </cell>
          <cell r="G847">
            <v>9.98</v>
          </cell>
          <cell r="H847">
            <v>9998</v>
          </cell>
          <cell r="I847">
            <v>9.98</v>
          </cell>
          <cell r="J847">
            <v>9999</v>
          </cell>
          <cell r="K847">
            <v>9.98</v>
          </cell>
        </row>
        <row r="848">
          <cell r="A848" t="str">
            <v>LS074</v>
          </cell>
          <cell r="B848" t="str">
            <v>CHEESE PLATE (2 PCS)</v>
          </cell>
          <cell r="C848">
            <v>39.950000000000003</v>
          </cell>
          <cell r="D848">
            <v>1</v>
          </cell>
          <cell r="E848">
            <v>23.97</v>
          </cell>
          <cell r="F848">
            <v>4</v>
          </cell>
          <cell r="G848">
            <v>19.98</v>
          </cell>
          <cell r="H848">
            <v>9998</v>
          </cell>
          <cell r="I848">
            <v>19.98</v>
          </cell>
          <cell r="J848">
            <v>9999</v>
          </cell>
          <cell r="K848">
            <v>19.98</v>
          </cell>
        </row>
        <row r="849">
          <cell r="A849" t="str">
            <v>LS075</v>
          </cell>
          <cell r="B849" t="str">
            <v>PLACE MAT (2 PCS)</v>
          </cell>
          <cell r="C849">
            <v>49.95</v>
          </cell>
          <cell r="D849">
            <v>1</v>
          </cell>
          <cell r="E849">
            <v>29.97</v>
          </cell>
          <cell r="F849">
            <v>4</v>
          </cell>
          <cell r="G849">
            <v>24.98</v>
          </cell>
          <cell r="H849">
            <v>9998</v>
          </cell>
          <cell r="I849">
            <v>24.98</v>
          </cell>
          <cell r="J849">
            <v>9999</v>
          </cell>
          <cell r="K849">
            <v>24.98</v>
          </cell>
        </row>
        <row r="850">
          <cell r="A850" t="str">
            <v>MMOON</v>
          </cell>
          <cell r="B850" t="str">
            <v>* MEDIUM MOON 9.8" DIA.</v>
          </cell>
          <cell r="C850">
            <v>1.58</v>
          </cell>
          <cell r="D850">
            <v>1</v>
          </cell>
          <cell r="E850">
            <v>0.79</v>
          </cell>
          <cell r="F850">
            <v>5</v>
          </cell>
          <cell r="G850">
            <v>0.79</v>
          </cell>
          <cell r="H850">
            <v>9998</v>
          </cell>
          <cell r="I850">
            <v>0.79</v>
          </cell>
          <cell r="J850">
            <v>9999</v>
          </cell>
          <cell r="K850">
            <v>0.79</v>
          </cell>
        </row>
        <row r="851">
          <cell r="A851" t="str">
            <v>MR</v>
          </cell>
          <cell r="B851" t="str">
            <v>* MANATON ROBIN BOX</v>
          </cell>
          <cell r="C851">
            <v>52.8</v>
          </cell>
          <cell r="D851">
            <v>1</v>
          </cell>
          <cell r="E851">
            <v>12.5</v>
          </cell>
          <cell r="F851">
            <v>9997</v>
          </cell>
          <cell r="G851">
            <v>52.8</v>
          </cell>
          <cell r="H851">
            <v>9998</v>
          </cell>
          <cell r="I851">
            <v>52.8</v>
          </cell>
          <cell r="J851">
            <v>9999</v>
          </cell>
          <cell r="K851">
            <v>52.8</v>
          </cell>
        </row>
        <row r="852">
          <cell r="A852" t="str">
            <v>MRFD</v>
          </cell>
          <cell r="B852" t="str">
            <v>* STATUE-FATHER              CS4</v>
          </cell>
          <cell r="C852">
            <v>5.83</v>
          </cell>
          <cell r="D852">
            <v>1</v>
          </cell>
          <cell r="E852">
            <v>2.92</v>
          </cell>
          <cell r="F852">
            <v>4</v>
          </cell>
          <cell r="G852">
            <v>2.92</v>
          </cell>
          <cell r="H852">
            <v>9998</v>
          </cell>
          <cell r="I852">
            <v>2.92</v>
          </cell>
          <cell r="J852">
            <v>9999</v>
          </cell>
          <cell r="K852">
            <v>2.92</v>
          </cell>
        </row>
        <row r="853">
          <cell r="A853" t="str">
            <v>MRFK</v>
          </cell>
          <cell r="B853" t="str">
            <v>* STATUE-CHILD               CS4</v>
          </cell>
          <cell r="C853">
            <v>3.04</v>
          </cell>
          <cell r="D853">
            <v>1</v>
          </cell>
          <cell r="E853">
            <v>1.52</v>
          </cell>
          <cell r="F853">
            <v>4</v>
          </cell>
          <cell r="G853">
            <v>1.52</v>
          </cell>
          <cell r="H853">
            <v>9998</v>
          </cell>
          <cell r="I853">
            <v>1.52</v>
          </cell>
          <cell r="J853">
            <v>9999</v>
          </cell>
          <cell r="K853">
            <v>1.52</v>
          </cell>
        </row>
        <row r="854">
          <cell r="A854" t="str">
            <v>N001</v>
          </cell>
          <cell r="B854" t="str">
            <v>* LOTUS NESTING BAG</v>
          </cell>
          <cell r="C854">
            <v>8.9</v>
          </cell>
          <cell r="D854">
            <v>6</v>
          </cell>
          <cell r="E854">
            <v>5.34</v>
          </cell>
          <cell r="F854">
            <v>12</v>
          </cell>
          <cell r="G854">
            <v>4.45</v>
          </cell>
          <cell r="H854">
            <v>9998</v>
          </cell>
          <cell r="I854">
            <v>4.45</v>
          </cell>
          <cell r="J854">
            <v>9999</v>
          </cell>
          <cell r="K854">
            <v>4.45</v>
          </cell>
        </row>
        <row r="855">
          <cell r="A855" t="str">
            <v>N10</v>
          </cell>
          <cell r="B855" t="str">
            <v>* NITRILE GLOVE - SMALL</v>
          </cell>
          <cell r="C855">
            <v>3.9</v>
          </cell>
          <cell r="D855">
            <v>3</v>
          </cell>
          <cell r="E855">
            <v>2.34</v>
          </cell>
          <cell r="F855">
            <v>12</v>
          </cell>
          <cell r="G855">
            <v>1.95</v>
          </cell>
          <cell r="H855">
            <v>9998</v>
          </cell>
          <cell r="I855">
            <v>1.95</v>
          </cell>
          <cell r="J855">
            <v>9999</v>
          </cell>
          <cell r="K855">
            <v>1.95</v>
          </cell>
        </row>
        <row r="856">
          <cell r="A856" t="str">
            <v>N11</v>
          </cell>
          <cell r="B856" t="str">
            <v>* NITRILE GLOVE - MED</v>
          </cell>
          <cell r="C856">
            <v>3.9</v>
          </cell>
          <cell r="D856">
            <v>3</v>
          </cell>
          <cell r="E856">
            <v>2.34</v>
          </cell>
          <cell r="F856">
            <v>12</v>
          </cell>
          <cell r="G856">
            <v>1.95</v>
          </cell>
          <cell r="H856">
            <v>9998</v>
          </cell>
          <cell r="I856">
            <v>1.95</v>
          </cell>
          <cell r="J856">
            <v>9999</v>
          </cell>
          <cell r="K856">
            <v>1.95</v>
          </cell>
        </row>
        <row r="857">
          <cell r="A857" t="str">
            <v>N1136</v>
          </cell>
          <cell r="B857" t="str">
            <v>COCO TOPPED HUT</v>
          </cell>
          <cell r="C857">
            <v>7.9</v>
          </cell>
          <cell r="D857">
            <v>6</v>
          </cell>
          <cell r="E857">
            <v>4.74</v>
          </cell>
          <cell r="F857">
            <v>12</v>
          </cell>
          <cell r="G857">
            <v>3.95</v>
          </cell>
          <cell r="H857">
            <v>9998</v>
          </cell>
          <cell r="I857">
            <v>3.95</v>
          </cell>
          <cell r="J857">
            <v>9999</v>
          </cell>
          <cell r="K857">
            <v>3.95</v>
          </cell>
        </row>
        <row r="858">
          <cell r="A858" t="str">
            <v>N12</v>
          </cell>
          <cell r="B858" t="str">
            <v>* NITRILE GLOVE - LARGE</v>
          </cell>
          <cell r="C858">
            <v>3.9</v>
          </cell>
          <cell r="D858">
            <v>3</v>
          </cell>
          <cell r="E858">
            <v>2.34</v>
          </cell>
          <cell r="F858">
            <v>12</v>
          </cell>
          <cell r="G858">
            <v>1.95</v>
          </cell>
          <cell r="H858">
            <v>9998</v>
          </cell>
          <cell r="I858">
            <v>1.95</v>
          </cell>
          <cell r="J858">
            <v>9999</v>
          </cell>
          <cell r="K858">
            <v>1.95</v>
          </cell>
        </row>
        <row r="859">
          <cell r="A859" t="str">
            <v>N133</v>
          </cell>
          <cell r="B859" t="str">
            <v>WATER HYACINTH HUT</v>
          </cell>
          <cell r="C859">
            <v>8.9</v>
          </cell>
          <cell r="D859">
            <v>6</v>
          </cell>
          <cell r="E859">
            <v>5.34</v>
          </cell>
          <cell r="F859">
            <v>12</v>
          </cell>
          <cell r="G859">
            <v>4.45</v>
          </cell>
          <cell r="H859">
            <v>9998</v>
          </cell>
          <cell r="I859">
            <v>4.45</v>
          </cell>
          <cell r="J859">
            <v>9999</v>
          </cell>
          <cell r="K859">
            <v>4.45</v>
          </cell>
        </row>
        <row r="860">
          <cell r="A860" t="str">
            <v>N152</v>
          </cell>
          <cell r="B860" t="str">
            <v>PALM ROOF HUT</v>
          </cell>
          <cell r="C860">
            <v>8.9</v>
          </cell>
          <cell r="D860">
            <v>6</v>
          </cell>
          <cell r="E860">
            <v>5.34</v>
          </cell>
          <cell r="F860">
            <v>12</v>
          </cell>
          <cell r="G860">
            <v>4.45</v>
          </cell>
          <cell r="H860">
            <v>9998</v>
          </cell>
          <cell r="I860">
            <v>4.45</v>
          </cell>
          <cell r="J860">
            <v>9999</v>
          </cell>
          <cell r="K860">
            <v>4.45</v>
          </cell>
        </row>
        <row r="861">
          <cell r="A861" t="str">
            <v>N1574</v>
          </cell>
          <cell r="B861" t="str">
            <v>GRASS HUT</v>
          </cell>
          <cell r="C861">
            <v>8.9</v>
          </cell>
          <cell r="D861">
            <v>6</v>
          </cell>
          <cell r="E861">
            <v>5.34</v>
          </cell>
          <cell r="F861">
            <v>12</v>
          </cell>
          <cell r="G861">
            <v>4.45</v>
          </cell>
          <cell r="H861">
            <v>9998</v>
          </cell>
          <cell r="I861">
            <v>4.45</v>
          </cell>
          <cell r="J861">
            <v>9999</v>
          </cell>
          <cell r="K861">
            <v>4.45</v>
          </cell>
        </row>
        <row r="862">
          <cell r="A862" t="str">
            <v>N1578</v>
          </cell>
          <cell r="B862" t="str">
            <v>GRASS &amp; STRAW HUT</v>
          </cell>
          <cell r="C862">
            <v>8.9</v>
          </cell>
          <cell r="D862">
            <v>6</v>
          </cell>
          <cell r="E862">
            <v>5.34</v>
          </cell>
          <cell r="F862">
            <v>12</v>
          </cell>
          <cell r="G862">
            <v>4.45</v>
          </cell>
          <cell r="H862">
            <v>9998</v>
          </cell>
          <cell r="I862">
            <v>4.45</v>
          </cell>
          <cell r="J862">
            <v>9999</v>
          </cell>
          <cell r="K862">
            <v>4.45</v>
          </cell>
        </row>
        <row r="863">
          <cell r="A863" t="str">
            <v>N2232</v>
          </cell>
          <cell r="B863" t="str">
            <v>COCO TOP HUT</v>
          </cell>
          <cell r="C863">
            <v>8.9</v>
          </cell>
          <cell r="D863">
            <v>6</v>
          </cell>
          <cell r="E863">
            <v>5.34</v>
          </cell>
          <cell r="F863">
            <v>12</v>
          </cell>
          <cell r="G863">
            <v>4.45</v>
          </cell>
          <cell r="H863">
            <v>9998</v>
          </cell>
          <cell r="I863">
            <v>4.45</v>
          </cell>
          <cell r="J863">
            <v>9999</v>
          </cell>
          <cell r="K863">
            <v>4.45</v>
          </cell>
        </row>
        <row r="864">
          <cell r="A864" t="str">
            <v>N2233</v>
          </cell>
          <cell r="B864" t="str">
            <v>COCO TOP HUT</v>
          </cell>
          <cell r="C864">
            <v>7.9</v>
          </cell>
          <cell r="D864">
            <v>6</v>
          </cell>
          <cell r="E864">
            <v>4.74</v>
          </cell>
          <cell r="F864">
            <v>12</v>
          </cell>
          <cell r="G864">
            <v>3.95</v>
          </cell>
          <cell r="H864">
            <v>9998</v>
          </cell>
          <cell r="I864">
            <v>3.95</v>
          </cell>
          <cell r="J864">
            <v>9999</v>
          </cell>
          <cell r="K864">
            <v>3.95</v>
          </cell>
        </row>
        <row r="865">
          <cell r="A865" t="str">
            <v>N2399</v>
          </cell>
          <cell r="B865" t="str">
            <v>JUTE NESTING BOX</v>
          </cell>
          <cell r="C865">
            <v>9.9</v>
          </cell>
          <cell r="D865">
            <v>1</v>
          </cell>
          <cell r="E865">
            <v>5.94</v>
          </cell>
          <cell r="F865">
            <v>12</v>
          </cell>
          <cell r="G865">
            <v>4.95</v>
          </cell>
          <cell r="H865">
            <v>9998</v>
          </cell>
          <cell r="I865">
            <v>4.95</v>
          </cell>
          <cell r="J865">
            <v>9999</v>
          </cell>
          <cell r="K865">
            <v>4.95</v>
          </cell>
        </row>
        <row r="866">
          <cell r="A866" t="str">
            <v>N2400</v>
          </cell>
          <cell r="B866" t="str">
            <v>SEAGRASS NESTING BOX</v>
          </cell>
          <cell r="C866">
            <v>9.9</v>
          </cell>
          <cell r="D866">
            <v>1</v>
          </cell>
          <cell r="E866">
            <v>5.94</v>
          </cell>
          <cell r="F866">
            <v>12</v>
          </cell>
          <cell r="G866">
            <v>4.95</v>
          </cell>
          <cell r="H866">
            <v>9998</v>
          </cell>
          <cell r="I866">
            <v>4.95</v>
          </cell>
          <cell r="J866">
            <v>9999</v>
          </cell>
          <cell r="K866">
            <v>4.95</v>
          </cell>
        </row>
        <row r="867">
          <cell r="A867" t="str">
            <v>N2401</v>
          </cell>
          <cell r="B867" t="str">
            <v>BEEHIVE BIRDHOUSE</v>
          </cell>
          <cell r="C867">
            <v>18.899999999999999</v>
          </cell>
          <cell r="D867">
            <v>1</v>
          </cell>
          <cell r="E867">
            <v>11.34</v>
          </cell>
          <cell r="F867">
            <v>12</v>
          </cell>
          <cell r="G867">
            <v>9.4499999999999993</v>
          </cell>
          <cell r="H867">
            <v>9998</v>
          </cell>
          <cell r="I867">
            <v>9.4499999999999993</v>
          </cell>
          <cell r="J867">
            <v>9999</v>
          </cell>
          <cell r="K867">
            <v>9.4499999999999993</v>
          </cell>
        </row>
        <row r="868">
          <cell r="A868" t="str">
            <v>N257</v>
          </cell>
          <cell r="B868" t="str">
            <v>SEAGRASS NESTING BAG</v>
          </cell>
          <cell r="C868">
            <v>5.9</v>
          </cell>
          <cell r="D868">
            <v>6</v>
          </cell>
          <cell r="E868">
            <v>3.54</v>
          </cell>
          <cell r="F868">
            <v>12</v>
          </cell>
          <cell r="G868">
            <v>2.95</v>
          </cell>
          <cell r="H868">
            <v>9998</v>
          </cell>
          <cell r="I868">
            <v>2.95</v>
          </cell>
          <cell r="J868">
            <v>9999</v>
          </cell>
          <cell r="K868">
            <v>2.95</v>
          </cell>
        </row>
        <row r="869">
          <cell r="A869" t="str">
            <v>N308</v>
          </cell>
          <cell r="B869" t="str">
            <v>SEAGRASS NESTING BAG</v>
          </cell>
          <cell r="C869">
            <v>4.9000000000000004</v>
          </cell>
          <cell r="D869">
            <v>6</v>
          </cell>
          <cell r="E869">
            <v>2.94</v>
          </cell>
          <cell r="F869">
            <v>12</v>
          </cell>
          <cell r="G869">
            <v>2.4500000000000002</v>
          </cell>
          <cell r="H869">
            <v>9998</v>
          </cell>
          <cell r="I869">
            <v>2.4500000000000002</v>
          </cell>
          <cell r="J869">
            <v>9999</v>
          </cell>
          <cell r="K869">
            <v>2.4500000000000002</v>
          </cell>
        </row>
        <row r="870">
          <cell r="A870" t="str">
            <v>N355</v>
          </cell>
          <cell r="B870" t="str">
            <v>SET OF 3 ROOSTING BAG</v>
          </cell>
          <cell r="C870">
            <v>8.9</v>
          </cell>
          <cell r="D870">
            <v>6</v>
          </cell>
          <cell r="E870">
            <v>5.34</v>
          </cell>
          <cell r="F870">
            <v>12</v>
          </cell>
          <cell r="G870">
            <v>4.45</v>
          </cell>
          <cell r="H870">
            <v>9998</v>
          </cell>
          <cell r="I870">
            <v>4.45</v>
          </cell>
          <cell r="J870">
            <v>9999</v>
          </cell>
          <cell r="K870">
            <v>4.45</v>
          </cell>
        </row>
        <row r="871">
          <cell r="A871" t="str">
            <v>N474</v>
          </cell>
          <cell r="B871" t="str">
            <v>COCO TOPPED HUT</v>
          </cell>
          <cell r="C871">
            <v>8.9</v>
          </cell>
          <cell r="D871">
            <v>6</v>
          </cell>
          <cell r="E871">
            <v>5.34</v>
          </cell>
          <cell r="F871">
            <v>12</v>
          </cell>
          <cell r="G871">
            <v>4.45</v>
          </cell>
          <cell r="H871">
            <v>9998</v>
          </cell>
          <cell r="I871">
            <v>4.45</v>
          </cell>
          <cell r="J871">
            <v>9999</v>
          </cell>
          <cell r="K871">
            <v>4.45</v>
          </cell>
        </row>
        <row r="872">
          <cell r="A872" t="str">
            <v>N7181</v>
          </cell>
          <cell r="B872" t="str">
            <v>LG SEAGRASS BAG</v>
          </cell>
          <cell r="C872">
            <v>5.9</v>
          </cell>
          <cell r="D872">
            <v>6</v>
          </cell>
          <cell r="E872">
            <v>3.54</v>
          </cell>
          <cell r="F872">
            <v>12</v>
          </cell>
          <cell r="G872">
            <v>2.95</v>
          </cell>
          <cell r="H872">
            <v>9998</v>
          </cell>
          <cell r="I872">
            <v>2.95</v>
          </cell>
          <cell r="J872">
            <v>9999</v>
          </cell>
          <cell r="K872">
            <v>2.95</v>
          </cell>
        </row>
        <row r="873">
          <cell r="A873" t="str">
            <v>N7182</v>
          </cell>
          <cell r="B873" t="str">
            <v>LG HEATHER BAG</v>
          </cell>
          <cell r="C873">
            <v>5.9</v>
          </cell>
          <cell r="D873">
            <v>6</v>
          </cell>
          <cell r="E873">
            <v>3.54</v>
          </cell>
          <cell r="F873">
            <v>12</v>
          </cell>
          <cell r="G873">
            <v>2.95</v>
          </cell>
          <cell r="H873">
            <v>9998</v>
          </cell>
          <cell r="I873">
            <v>2.95</v>
          </cell>
          <cell r="J873">
            <v>9999</v>
          </cell>
          <cell r="K873">
            <v>2.95</v>
          </cell>
        </row>
        <row r="874">
          <cell r="A874" t="str">
            <v>N7231</v>
          </cell>
          <cell r="B874" t="str">
            <v>* SM SEAGRASS BAG</v>
          </cell>
          <cell r="C874">
            <v>4.5</v>
          </cell>
          <cell r="D874">
            <v>6</v>
          </cell>
          <cell r="E874">
            <v>2.7</v>
          </cell>
          <cell r="F874">
            <v>12</v>
          </cell>
          <cell r="G874">
            <v>2.25</v>
          </cell>
          <cell r="H874">
            <v>9998</v>
          </cell>
          <cell r="I874">
            <v>2.25</v>
          </cell>
          <cell r="J874">
            <v>9999</v>
          </cell>
          <cell r="K874">
            <v>2.25</v>
          </cell>
        </row>
        <row r="875">
          <cell r="A875" t="str">
            <v>N7232</v>
          </cell>
          <cell r="B875" t="str">
            <v>SM HEATHER BAG</v>
          </cell>
          <cell r="C875">
            <v>4.5</v>
          </cell>
          <cell r="D875">
            <v>6</v>
          </cell>
          <cell r="E875">
            <v>2.7</v>
          </cell>
          <cell r="F875">
            <v>12</v>
          </cell>
          <cell r="G875">
            <v>2.25</v>
          </cell>
          <cell r="H875">
            <v>9998</v>
          </cell>
          <cell r="I875">
            <v>2.25</v>
          </cell>
          <cell r="J875">
            <v>9999</v>
          </cell>
          <cell r="K875">
            <v>2.25</v>
          </cell>
        </row>
        <row r="876">
          <cell r="A876" t="str">
            <v>N743</v>
          </cell>
          <cell r="B876" t="str">
            <v>RD SEAGRASS &amp; BAMBOO</v>
          </cell>
          <cell r="C876">
            <v>7.9</v>
          </cell>
          <cell r="D876">
            <v>6</v>
          </cell>
          <cell r="E876">
            <v>4.74</v>
          </cell>
          <cell r="F876">
            <v>12</v>
          </cell>
          <cell r="G876">
            <v>3.95</v>
          </cell>
          <cell r="H876">
            <v>9998</v>
          </cell>
          <cell r="I876">
            <v>3.95</v>
          </cell>
          <cell r="J876">
            <v>9999</v>
          </cell>
          <cell r="K876">
            <v>3.95</v>
          </cell>
        </row>
        <row r="877">
          <cell r="A877" t="str">
            <v>N744</v>
          </cell>
          <cell r="B877" t="str">
            <v>CNE SEAGRASS &amp; BAMBOO</v>
          </cell>
          <cell r="C877">
            <v>7.9</v>
          </cell>
          <cell r="D877">
            <v>6</v>
          </cell>
          <cell r="E877">
            <v>4.74</v>
          </cell>
          <cell r="F877">
            <v>12</v>
          </cell>
          <cell r="G877">
            <v>3.95</v>
          </cell>
          <cell r="H877">
            <v>9998</v>
          </cell>
          <cell r="I877">
            <v>3.95</v>
          </cell>
          <cell r="J877">
            <v>9999</v>
          </cell>
          <cell r="K877">
            <v>3.95</v>
          </cell>
        </row>
        <row r="878">
          <cell r="A878" t="str">
            <v>N748</v>
          </cell>
          <cell r="B878" t="str">
            <v>SQ SEAGRASS &amp; BAMBOO</v>
          </cell>
          <cell r="C878">
            <v>7.9</v>
          </cell>
          <cell r="D878">
            <v>6</v>
          </cell>
          <cell r="E878">
            <v>4.74</v>
          </cell>
          <cell r="F878">
            <v>12</v>
          </cell>
          <cell r="G878">
            <v>3.95</v>
          </cell>
          <cell r="H878">
            <v>9998</v>
          </cell>
          <cell r="I878">
            <v>3.95</v>
          </cell>
          <cell r="J878">
            <v>9999</v>
          </cell>
          <cell r="K878">
            <v>3.95</v>
          </cell>
        </row>
        <row r="879">
          <cell r="A879" t="str">
            <v>N7511</v>
          </cell>
          <cell r="B879" t="str">
            <v>SM SEAGRASS/BMBOO TIP</v>
          </cell>
          <cell r="C879">
            <v>3.9</v>
          </cell>
          <cell r="D879">
            <v>6</v>
          </cell>
          <cell r="E879">
            <v>2.34</v>
          </cell>
          <cell r="F879">
            <v>12</v>
          </cell>
          <cell r="G879">
            <v>1.95</v>
          </cell>
          <cell r="H879">
            <v>9998</v>
          </cell>
          <cell r="I879">
            <v>1.95</v>
          </cell>
          <cell r="J879">
            <v>9999</v>
          </cell>
          <cell r="K879">
            <v>1.95</v>
          </cell>
        </row>
        <row r="880">
          <cell r="A880" t="str">
            <v>N7512</v>
          </cell>
          <cell r="B880" t="str">
            <v>SM HEATHER/BAMBOO TIP</v>
          </cell>
          <cell r="C880">
            <v>3.9</v>
          </cell>
          <cell r="D880">
            <v>6</v>
          </cell>
          <cell r="E880">
            <v>2.34</v>
          </cell>
          <cell r="F880">
            <v>12</v>
          </cell>
          <cell r="G880">
            <v>1.95</v>
          </cell>
          <cell r="H880">
            <v>9998</v>
          </cell>
          <cell r="I880">
            <v>1.95</v>
          </cell>
          <cell r="J880">
            <v>9999</v>
          </cell>
          <cell r="K880">
            <v>1.95</v>
          </cell>
        </row>
        <row r="881">
          <cell r="A881" t="str">
            <v>N7561</v>
          </cell>
          <cell r="B881" t="str">
            <v>LG SEAGRASS/BMBOO TIP</v>
          </cell>
          <cell r="C881">
            <v>6.9</v>
          </cell>
          <cell r="D881">
            <v>6</v>
          </cell>
          <cell r="E881">
            <v>4.1399999999999997</v>
          </cell>
          <cell r="F881">
            <v>12</v>
          </cell>
          <cell r="G881">
            <v>3.45</v>
          </cell>
          <cell r="H881">
            <v>9998</v>
          </cell>
          <cell r="I881">
            <v>3.45</v>
          </cell>
          <cell r="J881">
            <v>9999</v>
          </cell>
          <cell r="K881">
            <v>3.45</v>
          </cell>
        </row>
        <row r="882">
          <cell r="A882" t="str">
            <v>N7562</v>
          </cell>
          <cell r="B882" t="str">
            <v>LG HEATHER/BAMBOO TIP</v>
          </cell>
          <cell r="C882">
            <v>6.9</v>
          </cell>
          <cell r="D882">
            <v>6</v>
          </cell>
          <cell r="E882">
            <v>4.1399999999999997</v>
          </cell>
          <cell r="F882">
            <v>12</v>
          </cell>
          <cell r="G882">
            <v>3.45</v>
          </cell>
          <cell r="H882">
            <v>9998</v>
          </cell>
          <cell r="I882">
            <v>3.45</v>
          </cell>
          <cell r="J882">
            <v>9999</v>
          </cell>
          <cell r="K882">
            <v>3.45</v>
          </cell>
        </row>
        <row r="883">
          <cell r="A883" t="str">
            <v>NF30</v>
          </cell>
          <cell r="B883" t="str">
            <v>* SMALL NUT FEEDER</v>
          </cell>
          <cell r="C883">
            <v>29.9</v>
          </cell>
          <cell r="D883">
            <v>1</v>
          </cell>
          <cell r="E883">
            <v>17.940000000000001</v>
          </cell>
          <cell r="F883">
            <v>6</v>
          </cell>
          <cell r="G883">
            <v>14.95</v>
          </cell>
          <cell r="H883">
            <v>9998</v>
          </cell>
          <cell r="I883">
            <v>14.95</v>
          </cell>
          <cell r="J883">
            <v>9999</v>
          </cell>
          <cell r="K883">
            <v>14.95</v>
          </cell>
        </row>
        <row r="884">
          <cell r="A884" t="str">
            <v>NF40</v>
          </cell>
          <cell r="B884" t="str">
            <v>LARGE NUT FEEDER - GREEN</v>
          </cell>
          <cell r="C884">
            <v>34.9</v>
          </cell>
          <cell r="D884">
            <v>1</v>
          </cell>
          <cell r="E884">
            <v>20.94</v>
          </cell>
          <cell r="F884">
            <v>6</v>
          </cell>
          <cell r="G884">
            <v>17.45</v>
          </cell>
          <cell r="H884">
            <v>9998</v>
          </cell>
          <cell r="I884">
            <v>17.45</v>
          </cell>
          <cell r="J884">
            <v>9999</v>
          </cell>
          <cell r="K884">
            <v>17.45</v>
          </cell>
        </row>
        <row r="885">
          <cell r="A885" t="str">
            <v>NF40Y</v>
          </cell>
          <cell r="B885" t="str">
            <v>LARGE NUT FEEDER - YELLOW</v>
          </cell>
          <cell r="C885">
            <v>34.9</v>
          </cell>
          <cell r="D885">
            <v>1</v>
          </cell>
          <cell r="E885">
            <v>20.94</v>
          </cell>
          <cell r="F885">
            <v>6</v>
          </cell>
          <cell r="G885">
            <v>17.45</v>
          </cell>
          <cell r="H885">
            <v>9998</v>
          </cell>
          <cell r="I885">
            <v>17.45</v>
          </cell>
          <cell r="J885">
            <v>9999</v>
          </cell>
          <cell r="K885">
            <v>17.45</v>
          </cell>
        </row>
        <row r="886">
          <cell r="A886" t="str">
            <v>P127-19</v>
          </cell>
          <cell r="B886" t="str">
            <v>* PRO FLORIST PRUNER</v>
          </cell>
          <cell r="C886">
            <v>15.5</v>
          </cell>
          <cell r="D886">
            <v>1</v>
          </cell>
          <cell r="E886">
            <v>9.3000000000000007</v>
          </cell>
          <cell r="F886">
            <v>6</v>
          </cell>
          <cell r="G886">
            <v>7.75</v>
          </cell>
          <cell r="H886">
            <v>9998</v>
          </cell>
          <cell r="I886">
            <v>7.75</v>
          </cell>
          <cell r="J886">
            <v>9999</v>
          </cell>
          <cell r="K886">
            <v>7.75</v>
          </cell>
        </row>
        <row r="887">
          <cell r="A887" t="str">
            <v>P13822</v>
          </cell>
          <cell r="B887" t="str">
            <v>* ANVIL PRUNER</v>
          </cell>
          <cell r="C887">
            <v>56.78</v>
          </cell>
          <cell r="D887">
            <v>1</v>
          </cell>
          <cell r="E887">
            <v>28.39</v>
          </cell>
          <cell r="F887">
            <v>6</v>
          </cell>
          <cell r="G887">
            <v>28.39</v>
          </cell>
          <cell r="H887">
            <v>9998</v>
          </cell>
          <cell r="I887">
            <v>28.39</v>
          </cell>
          <cell r="J887">
            <v>9999</v>
          </cell>
          <cell r="K887">
            <v>28.39</v>
          </cell>
        </row>
        <row r="888">
          <cell r="A888" t="str">
            <v>P1640</v>
          </cell>
          <cell r="B888" t="str">
            <v>* PRO LOPPING SHEARS-16"</v>
          </cell>
          <cell r="C888">
            <v>96.68</v>
          </cell>
          <cell r="D888">
            <v>1</v>
          </cell>
          <cell r="E888">
            <v>58.01</v>
          </cell>
          <cell r="F888">
            <v>2</v>
          </cell>
          <cell r="G888">
            <v>48.34</v>
          </cell>
          <cell r="H888">
            <v>9998</v>
          </cell>
          <cell r="I888">
            <v>48.34</v>
          </cell>
          <cell r="J888">
            <v>9999</v>
          </cell>
          <cell r="K888">
            <v>48.34</v>
          </cell>
        </row>
        <row r="889">
          <cell r="A889" t="str">
            <v>P2321B</v>
          </cell>
          <cell r="B889" t="str">
            <v>* 21" RAKER BOWSAW BLADE</v>
          </cell>
          <cell r="C889">
            <v>6.04</v>
          </cell>
          <cell r="D889">
            <v>1</v>
          </cell>
          <cell r="E889">
            <v>3.02</v>
          </cell>
          <cell r="F889">
            <v>6</v>
          </cell>
          <cell r="G889">
            <v>3.02</v>
          </cell>
          <cell r="H889">
            <v>9998</v>
          </cell>
          <cell r="I889">
            <v>3.02</v>
          </cell>
          <cell r="J889">
            <v>9999</v>
          </cell>
          <cell r="K889">
            <v>3.02</v>
          </cell>
        </row>
        <row r="890">
          <cell r="A890" t="str">
            <v>P2324B</v>
          </cell>
          <cell r="B890" t="str">
            <v>* 24" RAKER BOWSAW BLADE</v>
          </cell>
          <cell r="C890">
            <v>6.48</v>
          </cell>
          <cell r="D890">
            <v>1</v>
          </cell>
          <cell r="E890">
            <v>3.24</v>
          </cell>
          <cell r="F890">
            <v>6</v>
          </cell>
          <cell r="G890">
            <v>3.24</v>
          </cell>
          <cell r="H890">
            <v>9998</v>
          </cell>
          <cell r="I890">
            <v>3.24</v>
          </cell>
          <cell r="J890">
            <v>9999</v>
          </cell>
          <cell r="K890">
            <v>3.24</v>
          </cell>
        </row>
        <row r="891">
          <cell r="A891" t="str">
            <v>P2330B</v>
          </cell>
          <cell r="B891" t="str">
            <v>* 30" RAKER BOWSAW BLADE</v>
          </cell>
          <cell r="C891">
            <v>7.3</v>
          </cell>
          <cell r="D891">
            <v>6</v>
          </cell>
          <cell r="E891">
            <v>3.65</v>
          </cell>
          <cell r="F891">
            <v>9997</v>
          </cell>
          <cell r="G891">
            <v>7.3</v>
          </cell>
          <cell r="H891">
            <v>9998</v>
          </cell>
          <cell r="I891">
            <v>7.3</v>
          </cell>
          <cell r="J891">
            <v>9999</v>
          </cell>
          <cell r="K891">
            <v>7.3</v>
          </cell>
        </row>
        <row r="892">
          <cell r="A892" t="str">
            <v>P2336B</v>
          </cell>
          <cell r="B892" t="str">
            <v>* 36" RAKER BOWSAW BLADE</v>
          </cell>
          <cell r="C892">
            <v>7.88</v>
          </cell>
          <cell r="D892">
            <v>1</v>
          </cell>
          <cell r="E892">
            <v>3.94</v>
          </cell>
          <cell r="F892">
            <v>6</v>
          </cell>
          <cell r="G892">
            <v>3.94</v>
          </cell>
          <cell r="H892">
            <v>9998</v>
          </cell>
          <cell r="I892">
            <v>3.94</v>
          </cell>
          <cell r="J892">
            <v>9999</v>
          </cell>
          <cell r="K892">
            <v>3.94</v>
          </cell>
        </row>
        <row r="893">
          <cell r="A893" t="str">
            <v>P34003</v>
          </cell>
          <cell r="B893" t="str">
            <v>* TOWER SEED FEEDER (MOSS)</v>
          </cell>
          <cell r="C893">
            <v>10.93</v>
          </cell>
          <cell r="D893">
            <v>1</v>
          </cell>
          <cell r="E893">
            <v>5.46</v>
          </cell>
          <cell r="F893">
            <v>4</v>
          </cell>
          <cell r="G893">
            <v>5.46</v>
          </cell>
          <cell r="H893">
            <v>9998</v>
          </cell>
          <cell r="I893">
            <v>5.46</v>
          </cell>
          <cell r="J893">
            <v>9999</v>
          </cell>
          <cell r="K893">
            <v>5.46</v>
          </cell>
        </row>
        <row r="894">
          <cell r="A894" t="str">
            <v>P34004</v>
          </cell>
          <cell r="B894" t="str">
            <v>* TOWER PEANUT FEEDER (MOSS)</v>
          </cell>
          <cell r="C894">
            <v>10.93</v>
          </cell>
          <cell r="D894">
            <v>1</v>
          </cell>
          <cell r="E894">
            <v>5.46</v>
          </cell>
          <cell r="F894">
            <v>4</v>
          </cell>
          <cell r="G894">
            <v>5.46</v>
          </cell>
          <cell r="H894">
            <v>9998</v>
          </cell>
          <cell r="I894">
            <v>5.46</v>
          </cell>
          <cell r="J894">
            <v>9999</v>
          </cell>
          <cell r="K894">
            <v>5.46</v>
          </cell>
        </row>
        <row r="895">
          <cell r="A895" t="str">
            <v>P34005</v>
          </cell>
          <cell r="B895" t="str">
            <v>* TOWER NEST BOX (MOSS)</v>
          </cell>
          <cell r="C895">
            <v>10.93</v>
          </cell>
          <cell r="D895">
            <v>1</v>
          </cell>
          <cell r="E895">
            <v>5.46</v>
          </cell>
          <cell r="F895">
            <v>4</v>
          </cell>
          <cell r="G895">
            <v>5.46</v>
          </cell>
          <cell r="H895">
            <v>9998</v>
          </cell>
          <cell r="I895">
            <v>5.46</v>
          </cell>
          <cell r="J895">
            <v>9999</v>
          </cell>
          <cell r="K895">
            <v>5.46</v>
          </cell>
        </row>
        <row r="896">
          <cell r="A896" t="str">
            <v>P34014</v>
          </cell>
          <cell r="B896" t="str">
            <v>* CLASSIC GAZEBO PEANUT</v>
          </cell>
          <cell r="C896">
            <v>12.74</v>
          </cell>
          <cell r="D896">
            <v>1</v>
          </cell>
          <cell r="E896">
            <v>6.37</v>
          </cell>
          <cell r="F896">
            <v>4</v>
          </cell>
          <cell r="G896">
            <v>6.37</v>
          </cell>
          <cell r="H896">
            <v>9998</v>
          </cell>
          <cell r="I896">
            <v>6.37</v>
          </cell>
          <cell r="J896">
            <v>9999</v>
          </cell>
          <cell r="K896">
            <v>6.37</v>
          </cell>
        </row>
        <row r="897">
          <cell r="A897" t="str">
            <v>P34072</v>
          </cell>
          <cell r="B897" t="str">
            <v>* PONDLIFE FROG: ON ITS BACK</v>
          </cell>
          <cell r="C897">
            <v>9.69</v>
          </cell>
          <cell r="D897">
            <v>1</v>
          </cell>
          <cell r="E897">
            <v>4.84</v>
          </cell>
          <cell r="F897">
            <v>5</v>
          </cell>
          <cell r="G897">
            <v>4.84</v>
          </cell>
          <cell r="H897">
            <v>9998</v>
          </cell>
          <cell r="I897">
            <v>4.84</v>
          </cell>
          <cell r="J897">
            <v>9999</v>
          </cell>
          <cell r="K897">
            <v>4.84</v>
          </cell>
        </row>
        <row r="898">
          <cell r="A898" t="str">
            <v>P5112B</v>
          </cell>
          <cell r="B898" t="str">
            <v>* 12" HACKSAW BLADE</v>
          </cell>
          <cell r="C898">
            <v>2.5499999999999998</v>
          </cell>
          <cell r="D898">
            <v>1</v>
          </cell>
          <cell r="E898">
            <v>2.2999999999999998</v>
          </cell>
          <cell r="F898">
            <v>6</v>
          </cell>
          <cell r="G898">
            <v>2.2999999999999998</v>
          </cell>
          <cell r="H898">
            <v>9998</v>
          </cell>
          <cell r="I898">
            <v>2.2999999999999998</v>
          </cell>
          <cell r="J898">
            <v>9999</v>
          </cell>
          <cell r="K898">
            <v>2.2999999999999998</v>
          </cell>
        </row>
        <row r="899">
          <cell r="A899" t="str">
            <v>P5121B</v>
          </cell>
          <cell r="B899" t="str">
            <v>* 21" CROSSCUT BOWSAW BLADE</v>
          </cell>
          <cell r="C899">
            <v>8.5</v>
          </cell>
          <cell r="D899">
            <v>1</v>
          </cell>
          <cell r="E899">
            <v>5.0999999999999996</v>
          </cell>
          <cell r="F899">
            <v>6</v>
          </cell>
          <cell r="G899">
            <v>4.25</v>
          </cell>
          <cell r="H899">
            <v>9998</v>
          </cell>
          <cell r="I899">
            <v>4.25</v>
          </cell>
          <cell r="J899">
            <v>9999</v>
          </cell>
          <cell r="K899">
            <v>4.25</v>
          </cell>
        </row>
        <row r="900">
          <cell r="A900" t="str">
            <v>P5124B</v>
          </cell>
          <cell r="B900" t="str">
            <v>* 24"CROSSCUT BOWSAW BLADE</v>
          </cell>
          <cell r="C900">
            <v>6.48</v>
          </cell>
          <cell r="D900">
            <v>1</v>
          </cell>
          <cell r="E900">
            <v>3.24</v>
          </cell>
          <cell r="F900">
            <v>6</v>
          </cell>
          <cell r="G900">
            <v>3.24</v>
          </cell>
          <cell r="H900">
            <v>9998</v>
          </cell>
          <cell r="I900">
            <v>3.24</v>
          </cell>
          <cell r="J900">
            <v>9999</v>
          </cell>
          <cell r="K900">
            <v>3.24</v>
          </cell>
        </row>
        <row r="901">
          <cell r="A901" t="str">
            <v>P75</v>
          </cell>
          <cell r="B901" t="str">
            <v>* LAWN SHEAR VERTICAL</v>
          </cell>
          <cell r="C901">
            <v>90</v>
          </cell>
          <cell r="D901">
            <v>1</v>
          </cell>
          <cell r="E901">
            <v>54</v>
          </cell>
          <cell r="F901">
            <v>2</v>
          </cell>
          <cell r="G901">
            <v>45</v>
          </cell>
          <cell r="H901">
            <v>9998</v>
          </cell>
          <cell r="I901">
            <v>45</v>
          </cell>
          <cell r="J901">
            <v>9999</v>
          </cell>
          <cell r="K901">
            <v>45</v>
          </cell>
        </row>
        <row r="902">
          <cell r="A902" t="str">
            <v>PARISB36</v>
          </cell>
          <cell r="B902" t="str">
            <v>* DESIGNER CLOGS/SHOES</v>
          </cell>
          <cell r="C902">
            <v>16.62</v>
          </cell>
          <cell r="D902">
            <v>1</v>
          </cell>
          <cell r="E902">
            <v>8.31</v>
          </cell>
          <cell r="F902">
            <v>4</v>
          </cell>
          <cell r="G902">
            <v>8.31</v>
          </cell>
          <cell r="H902">
            <v>9998</v>
          </cell>
          <cell r="I902">
            <v>8.31</v>
          </cell>
          <cell r="J902">
            <v>9999</v>
          </cell>
          <cell r="K902">
            <v>8.31</v>
          </cell>
        </row>
        <row r="903">
          <cell r="A903" t="str">
            <v>PARISB39</v>
          </cell>
          <cell r="B903" t="str">
            <v>* DESIGNER CLOGS/SHOES</v>
          </cell>
          <cell r="C903">
            <v>16.62</v>
          </cell>
          <cell r="D903">
            <v>1</v>
          </cell>
          <cell r="E903">
            <v>8.31</v>
          </cell>
          <cell r="F903">
            <v>4</v>
          </cell>
          <cell r="G903">
            <v>8.31</v>
          </cell>
          <cell r="H903">
            <v>9998</v>
          </cell>
          <cell r="I903">
            <v>8.31</v>
          </cell>
          <cell r="J903">
            <v>9999</v>
          </cell>
          <cell r="K903">
            <v>8.31</v>
          </cell>
        </row>
        <row r="904">
          <cell r="A904" t="str">
            <v>PARISB41</v>
          </cell>
          <cell r="B904" t="str">
            <v>* DESIGNER CLOGS/SHOES</v>
          </cell>
          <cell r="C904">
            <v>16.62</v>
          </cell>
          <cell r="D904">
            <v>1</v>
          </cell>
          <cell r="E904">
            <v>8.31</v>
          </cell>
          <cell r="F904">
            <v>4</v>
          </cell>
          <cell r="G904">
            <v>8.31</v>
          </cell>
          <cell r="H904">
            <v>9998</v>
          </cell>
          <cell r="I904">
            <v>8.31</v>
          </cell>
          <cell r="J904">
            <v>9999</v>
          </cell>
          <cell r="K904">
            <v>8.31</v>
          </cell>
        </row>
        <row r="905">
          <cell r="A905" t="str">
            <v>PARISG36</v>
          </cell>
          <cell r="B905" t="str">
            <v>* DESIGNER CLOGS/SHOES</v>
          </cell>
          <cell r="C905">
            <v>16.62</v>
          </cell>
          <cell r="D905">
            <v>1</v>
          </cell>
          <cell r="E905">
            <v>8.31</v>
          </cell>
          <cell r="F905">
            <v>4</v>
          </cell>
          <cell r="G905">
            <v>8.31</v>
          </cell>
          <cell r="H905">
            <v>9998</v>
          </cell>
          <cell r="I905">
            <v>8.31</v>
          </cell>
          <cell r="J905">
            <v>9999</v>
          </cell>
          <cell r="K905">
            <v>8.31</v>
          </cell>
        </row>
        <row r="906">
          <cell r="A906" t="str">
            <v>PARISG37</v>
          </cell>
          <cell r="B906" t="str">
            <v>* DESIGNER CLOGS/SHOES</v>
          </cell>
          <cell r="C906">
            <v>16.62</v>
          </cell>
          <cell r="D906">
            <v>1</v>
          </cell>
          <cell r="E906">
            <v>8.31</v>
          </cell>
          <cell r="F906">
            <v>4</v>
          </cell>
          <cell r="G906">
            <v>8.31</v>
          </cell>
          <cell r="H906">
            <v>9998</v>
          </cell>
          <cell r="I906">
            <v>8.31</v>
          </cell>
          <cell r="J906">
            <v>9999</v>
          </cell>
          <cell r="K906">
            <v>8.31</v>
          </cell>
        </row>
        <row r="907">
          <cell r="A907" t="str">
            <v>PARISG38</v>
          </cell>
          <cell r="B907" t="str">
            <v>* DESIGNER CLOGS/SHOES</v>
          </cell>
          <cell r="C907">
            <v>16.62</v>
          </cell>
          <cell r="D907">
            <v>1</v>
          </cell>
          <cell r="E907">
            <v>8.31</v>
          </cell>
          <cell r="F907">
            <v>4</v>
          </cell>
          <cell r="G907">
            <v>8.31</v>
          </cell>
          <cell r="H907">
            <v>9998</v>
          </cell>
          <cell r="I907">
            <v>8.31</v>
          </cell>
          <cell r="J907">
            <v>9999</v>
          </cell>
          <cell r="K907">
            <v>8.31</v>
          </cell>
        </row>
        <row r="908">
          <cell r="A908" t="str">
            <v>PARISG39</v>
          </cell>
          <cell r="B908" t="str">
            <v>* DESIGNER CLOGS/SHOES</v>
          </cell>
          <cell r="C908">
            <v>16.62</v>
          </cell>
          <cell r="D908">
            <v>1</v>
          </cell>
          <cell r="E908">
            <v>8.31</v>
          </cell>
          <cell r="F908">
            <v>4</v>
          </cell>
          <cell r="G908">
            <v>8.31</v>
          </cell>
          <cell r="H908">
            <v>9998</v>
          </cell>
          <cell r="I908">
            <v>8.31</v>
          </cell>
          <cell r="J908">
            <v>9999</v>
          </cell>
          <cell r="K908">
            <v>8.31</v>
          </cell>
        </row>
        <row r="909">
          <cell r="A909" t="str">
            <v>PARISG40</v>
          </cell>
          <cell r="B909" t="str">
            <v>* DESIGNER CLOGS/SHOES</v>
          </cell>
          <cell r="C909">
            <v>16.62</v>
          </cell>
          <cell r="D909">
            <v>1</v>
          </cell>
          <cell r="E909">
            <v>8.31</v>
          </cell>
          <cell r="F909">
            <v>4</v>
          </cell>
          <cell r="G909">
            <v>8.31</v>
          </cell>
          <cell r="H909">
            <v>9998</v>
          </cell>
          <cell r="I909">
            <v>8.31</v>
          </cell>
          <cell r="J909">
            <v>9999</v>
          </cell>
          <cell r="K909">
            <v>8.31</v>
          </cell>
        </row>
        <row r="910">
          <cell r="A910" t="str">
            <v>PARISG41</v>
          </cell>
          <cell r="B910" t="str">
            <v>* DESIGNER CLOGS/SHOES</v>
          </cell>
          <cell r="C910">
            <v>16.62</v>
          </cell>
          <cell r="D910">
            <v>1</v>
          </cell>
          <cell r="E910">
            <v>8.31</v>
          </cell>
          <cell r="F910">
            <v>4</v>
          </cell>
          <cell r="G910">
            <v>8.31</v>
          </cell>
          <cell r="H910">
            <v>9998</v>
          </cell>
          <cell r="I910">
            <v>8.31</v>
          </cell>
          <cell r="J910">
            <v>9999</v>
          </cell>
          <cell r="K910">
            <v>8.31</v>
          </cell>
        </row>
        <row r="911">
          <cell r="A911" t="str">
            <v>PARISG42</v>
          </cell>
          <cell r="B911" t="str">
            <v>* DESIGNER CLOGS/SHOES</v>
          </cell>
          <cell r="C911">
            <v>16.62</v>
          </cell>
          <cell r="D911">
            <v>1</v>
          </cell>
          <cell r="E911">
            <v>8.31</v>
          </cell>
          <cell r="F911">
            <v>4</v>
          </cell>
          <cell r="G911">
            <v>8.31</v>
          </cell>
          <cell r="H911">
            <v>9998</v>
          </cell>
          <cell r="I911">
            <v>8.31</v>
          </cell>
          <cell r="J911">
            <v>9999</v>
          </cell>
          <cell r="K911">
            <v>8.31</v>
          </cell>
        </row>
        <row r="912">
          <cell r="A912" t="str">
            <v>PARISG43</v>
          </cell>
          <cell r="B912" t="str">
            <v>* DESIGNER CLOGS/SHOES</v>
          </cell>
          <cell r="C912">
            <v>16.62</v>
          </cell>
          <cell r="D912">
            <v>1</v>
          </cell>
          <cell r="E912">
            <v>8.31</v>
          </cell>
          <cell r="F912">
            <v>4</v>
          </cell>
          <cell r="G912">
            <v>8.31</v>
          </cell>
          <cell r="H912">
            <v>9998</v>
          </cell>
          <cell r="I912">
            <v>8.31</v>
          </cell>
          <cell r="J912">
            <v>9999</v>
          </cell>
          <cell r="K912">
            <v>8.31</v>
          </cell>
        </row>
        <row r="913">
          <cell r="A913" t="str">
            <v>PARISG44</v>
          </cell>
          <cell r="B913" t="str">
            <v>* DESIGNER CLOGS/SHOES</v>
          </cell>
          <cell r="C913">
            <v>16.62</v>
          </cell>
          <cell r="D913">
            <v>1</v>
          </cell>
          <cell r="E913">
            <v>8.31</v>
          </cell>
          <cell r="F913">
            <v>4</v>
          </cell>
          <cell r="G913">
            <v>8.31</v>
          </cell>
          <cell r="H913">
            <v>9998</v>
          </cell>
          <cell r="I913">
            <v>8.31</v>
          </cell>
          <cell r="J913">
            <v>9999</v>
          </cell>
          <cell r="K913">
            <v>8.31</v>
          </cell>
        </row>
        <row r="914">
          <cell r="A914" t="str">
            <v>PARISG45</v>
          </cell>
          <cell r="B914" t="str">
            <v>* DESIGNER CLOGS/SHOES</v>
          </cell>
          <cell r="C914">
            <v>16.62</v>
          </cell>
          <cell r="D914">
            <v>1</v>
          </cell>
          <cell r="E914">
            <v>8.31</v>
          </cell>
          <cell r="F914">
            <v>4</v>
          </cell>
          <cell r="G914">
            <v>8.31</v>
          </cell>
          <cell r="H914">
            <v>9998</v>
          </cell>
          <cell r="I914">
            <v>8.31</v>
          </cell>
          <cell r="J914">
            <v>9999</v>
          </cell>
          <cell r="K914">
            <v>8.31</v>
          </cell>
        </row>
        <row r="915">
          <cell r="A915" t="str">
            <v>PARISR36</v>
          </cell>
          <cell r="B915" t="str">
            <v>* DESIGNER CLOGS/SHOES</v>
          </cell>
          <cell r="C915">
            <v>16.62</v>
          </cell>
          <cell r="D915">
            <v>1</v>
          </cell>
          <cell r="E915">
            <v>8.31</v>
          </cell>
          <cell r="F915">
            <v>4</v>
          </cell>
          <cell r="G915">
            <v>8.31</v>
          </cell>
          <cell r="H915">
            <v>9998</v>
          </cell>
          <cell r="I915">
            <v>8.31</v>
          </cell>
          <cell r="J915">
            <v>9999</v>
          </cell>
          <cell r="K915">
            <v>8.31</v>
          </cell>
        </row>
        <row r="916">
          <cell r="A916" t="str">
            <v>PARISR37</v>
          </cell>
          <cell r="B916" t="str">
            <v>* DESIGNER CLOGS/SHOES</v>
          </cell>
          <cell r="C916">
            <v>16.62</v>
          </cell>
          <cell r="D916">
            <v>1</v>
          </cell>
          <cell r="E916">
            <v>8.31</v>
          </cell>
          <cell r="F916">
            <v>4</v>
          </cell>
          <cell r="G916">
            <v>8.31</v>
          </cell>
          <cell r="H916">
            <v>9998</v>
          </cell>
          <cell r="I916">
            <v>8.31</v>
          </cell>
          <cell r="J916">
            <v>9999</v>
          </cell>
          <cell r="K916">
            <v>8.31</v>
          </cell>
        </row>
        <row r="917">
          <cell r="A917" t="str">
            <v>PARISR38</v>
          </cell>
          <cell r="B917" t="str">
            <v>* DESIGNER CLOGS/SHOES</v>
          </cell>
          <cell r="C917">
            <v>16.62</v>
          </cell>
          <cell r="D917">
            <v>1</v>
          </cell>
          <cell r="E917">
            <v>8.31</v>
          </cell>
          <cell r="F917">
            <v>4</v>
          </cell>
          <cell r="G917">
            <v>8.31</v>
          </cell>
          <cell r="H917">
            <v>9998</v>
          </cell>
          <cell r="I917">
            <v>8.31</v>
          </cell>
          <cell r="J917">
            <v>9999</v>
          </cell>
          <cell r="K917">
            <v>8.31</v>
          </cell>
        </row>
        <row r="918">
          <cell r="A918" t="str">
            <v>PARISR39</v>
          </cell>
          <cell r="B918" t="str">
            <v>* DESIGNER CLOGS/SHOES</v>
          </cell>
          <cell r="C918">
            <v>16.62</v>
          </cell>
          <cell r="D918">
            <v>1</v>
          </cell>
          <cell r="E918">
            <v>8.31</v>
          </cell>
          <cell r="F918">
            <v>4</v>
          </cell>
          <cell r="G918">
            <v>8.31</v>
          </cell>
          <cell r="H918">
            <v>9998</v>
          </cell>
          <cell r="I918">
            <v>8.31</v>
          </cell>
          <cell r="J918">
            <v>9999</v>
          </cell>
          <cell r="K918">
            <v>8.31</v>
          </cell>
        </row>
        <row r="919">
          <cell r="A919" t="str">
            <v>PARISR40</v>
          </cell>
          <cell r="B919" t="str">
            <v>* DESIGNER CLOGS/SHOES</v>
          </cell>
          <cell r="C919">
            <v>16.62</v>
          </cell>
          <cell r="D919">
            <v>1</v>
          </cell>
          <cell r="E919">
            <v>8.31</v>
          </cell>
          <cell r="F919">
            <v>4</v>
          </cell>
          <cell r="G919">
            <v>8.31</v>
          </cell>
          <cell r="H919">
            <v>9998</v>
          </cell>
          <cell r="I919">
            <v>8.31</v>
          </cell>
          <cell r="J919">
            <v>9999</v>
          </cell>
          <cell r="K919">
            <v>8.31</v>
          </cell>
        </row>
        <row r="920">
          <cell r="A920" t="str">
            <v>PARISR41</v>
          </cell>
          <cell r="B920" t="str">
            <v>* DESIGNER CLOGS/SHOES</v>
          </cell>
          <cell r="C920">
            <v>16.62</v>
          </cell>
          <cell r="D920">
            <v>1</v>
          </cell>
          <cell r="E920">
            <v>8.31</v>
          </cell>
          <cell r="F920">
            <v>4</v>
          </cell>
          <cell r="G920">
            <v>8.31</v>
          </cell>
          <cell r="H920">
            <v>9998</v>
          </cell>
          <cell r="I920">
            <v>8.31</v>
          </cell>
          <cell r="J920">
            <v>9999</v>
          </cell>
          <cell r="K920">
            <v>8.31</v>
          </cell>
        </row>
        <row r="921">
          <cell r="A921" t="str">
            <v>PCLOG-BLML</v>
          </cell>
          <cell r="B921" t="str">
            <v>* BLACK CLOG-MAGNET THERAPY</v>
          </cell>
          <cell r="C921">
            <v>9.98</v>
          </cell>
          <cell r="D921">
            <v>1</v>
          </cell>
          <cell r="E921">
            <v>4</v>
          </cell>
          <cell r="F921">
            <v>12</v>
          </cell>
          <cell r="G921">
            <v>4</v>
          </cell>
          <cell r="H921">
            <v>9998</v>
          </cell>
          <cell r="I921">
            <v>4</v>
          </cell>
          <cell r="J921">
            <v>9999</v>
          </cell>
          <cell r="K921">
            <v>4</v>
          </cell>
        </row>
        <row r="922">
          <cell r="A922" t="str">
            <v>PCLOG-BLMLL</v>
          </cell>
          <cell r="B922" t="str">
            <v>* BLACK CLOG-MAGNET THERAPY</v>
          </cell>
          <cell r="C922">
            <v>9.98</v>
          </cell>
          <cell r="D922">
            <v>1</v>
          </cell>
          <cell r="E922">
            <v>4</v>
          </cell>
          <cell r="F922">
            <v>12</v>
          </cell>
          <cell r="G922">
            <v>4</v>
          </cell>
          <cell r="H922">
            <v>9998</v>
          </cell>
          <cell r="I922">
            <v>4</v>
          </cell>
          <cell r="J922">
            <v>9999</v>
          </cell>
          <cell r="K922">
            <v>4</v>
          </cell>
        </row>
        <row r="923">
          <cell r="A923" t="str">
            <v>PCLOG-BLMM</v>
          </cell>
          <cell r="B923" t="str">
            <v>* BLACK CLOG-MAGNET THERAPY</v>
          </cell>
          <cell r="C923">
            <v>9.98</v>
          </cell>
          <cell r="D923">
            <v>1</v>
          </cell>
          <cell r="E923">
            <v>4</v>
          </cell>
          <cell r="F923">
            <v>12</v>
          </cell>
          <cell r="G923">
            <v>4</v>
          </cell>
          <cell r="H923">
            <v>9998</v>
          </cell>
          <cell r="I923">
            <v>4</v>
          </cell>
          <cell r="J923">
            <v>9999</v>
          </cell>
          <cell r="K923">
            <v>4</v>
          </cell>
        </row>
        <row r="924">
          <cell r="A924" t="str">
            <v>PCLOG-BLMXL</v>
          </cell>
          <cell r="B924" t="str">
            <v>* BLACK CLOG-MAGNET THERAPY</v>
          </cell>
          <cell r="C924">
            <v>9.98</v>
          </cell>
          <cell r="D924">
            <v>1</v>
          </cell>
          <cell r="E924">
            <v>4</v>
          </cell>
          <cell r="F924">
            <v>12</v>
          </cell>
          <cell r="G924">
            <v>4</v>
          </cell>
          <cell r="H924">
            <v>9998</v>
          </cell>
          <cell r="I924">
            <v>4</v>
          </cell>
          <cell r="J924">
            <v>9999</v>
          </cell>
          <cell r="K924">
            <v>4</v>
          </cell>
        </row>
        <row r="925">
          <cell r="A925" t="str">
            <v>PCLOG-BLWL</v>
          </cell>
          <cell r="B925" t="str">
            <v>* BLACK CLOG-MAGNET THERAPY</v>
          </cell>
          <cell r="C925">
            <v>9.98</v>
          </cell>
          <cell r="D925">
            <v>1</v>
          </cell>
          <cell r="E925">
            <v>4</v>
          </cell>
          <cell r="F925">
            <v>12</v>
          </cell>
          <cell r="G925">
            <v>4</v>
          </cell>
          <cell r="H925">
            <v>9998</v>
          </cell>
          <cell r="I925">
            <v>4</v>
          </cell>
          <cell r="J925">
            <v>9999</v>
          </cell>
          <cell r="K925">
            <v>4</v>
          </cell>
        </row>
        <row r="926">
          <cell r="A926" t="str">
            <v>PCLOG-BRML</v>
          </cell>
          <cell r="B926" t="str">
            <v>* BROWN CLOG-MAGNET THERAPY</v>
          </cell>
          <cell r="C926">
            <v>9.8800000000000008</v>
          </cell>
          <cell r="D926">
            <v>1</v>
          </cell>
          <cell r="E926">
            <v>4</v>
          </cell>
          <cell r="F926">
            <v>12</v>
          </cell>
          <cell r="G926">
            <v>4</v>
          </cell>
          <cell r="H926">
            <v>9998</v>
          </cell>
          <cell r="I926">
            <v>4</v>
          </cell>
          <cell r="J926">
            <v>9999</v>
          </cell>
          <cell r="K926">
            <v>4</v>
          </cell>
        </row>
        <row r="927">
          <cell r="A927" t="str">
            <v>PCLOG-BRMLL</v>
          </cell>
          <cell r="B927" t="str">
            <v>* BROWN CLOG-MAGNET THERAPY</v>
          </cell>
          <cell r="C927">
            <v>9.8800000000000008</v>
          </cell>
          <cell r="D927">
            <v>1</v>
          </cell>
          <cell r="E927">
            <v>4</v>
          </cell>
          <cell r="F927">
            <v>12</v>
          </cell>
          <cell r="G927">
            <v>4</v>
          </cell>
          <cell r="H927">
            <v>9998</v>
          </cell>
          <cell r="I927">
            <v>4</v>
          </cell>
          <cell r="J927">
            <v>9999</v>
          </cell>
          <cell r="K927">
            <v>4</v>
          </cell>
        </row>
        <row r="928">
          <cell r="A928" t="str">
            <v>PCLOG-BRMXL</v>
          </cell>
          <cell r="B928" t="str">
            <v>* BROWN CLOG-MAGNET THERAPY</v>
          </cell>
          <cell r="C928">
            <v>9.8800000000000008</v>
          </cell>
          <cell r="D928">
            <v>1</v>
          </cell>
          <cell r="E928">
            <v>4</v>
          </cell>
          <cell r="F928">
            <v>12</v>
          </cell>
          <cell r="G928">
            <v>4</v>
          </cell>
          <cell r="H928">
            <v>9998</v>
          </cell>
          <cell r="I928">
            <v>4</v>
          </cell>
          <cell r="J928">
            <v>9999</v>
          </cell>
          <cell r="K928">
            <v>4</v>
          </cell>
        </row>
        <row r="929">
          <cell r="A929" t="str">
            <v>PCLOG-BRWS</v>
          </cell>
          <cell r="B929" t="str">
            <v>* BROWN CLOG-MAGNET THERAPY</v>
          </cell>
          <cell r="C929">
            <v>9.8800000000000008</v>
          </cell>
          <cell r="D929">
            <v>1</v>
          </cell>
          <cell r="E929">
            <v>4</v>
          </cell>
          <cell r="F929">
            <v>12</v>
          </cell>
          <cell r="G929">
            <v>4</v>
          </cell>
          <cell r="H929">
            <v>9998</v>
          </cell>
          <cell r="I929">
            <v>4</v>
          </cell>
          <cell r="J929">
            <v>9999</v>
          </cell>
          <cell r="K929">
            <v>4</v>
          </cell>
        </row>
        <row r="930">
          <cell r="A930" t="str">
            <v>PCLOG-GRML</v>
          </cell>
          <cell r="B930" t="str">
            <v>* GREEN CLOG-MAGNET THERAPY</v>
          </cell>
          <cell r="C930">
            <v>17.920000000000002</v>
          </cell>
          <cell r="D930">
            <v>1</v>
          </cell>
          <cell r="E930">
            <v>4</v>
          </cell>
          <cell r="F930">
            <v>12</v>
          </cell>
          <cell r="G930">
            <v>4</v>
          </cell>
          <cell r="H930">
            <v>9998</v>
          </cell>
          <cell r="I930">
            <v>4</v>
          </cell>
          <cell r="J930">
            <v>9999</v>
          </cell>
          <cell r="K930">
            <v>4</v>
          </cell>
        </row>
        <row r="931">
          <cell r="A931" t="str">
            <v>PCLOG-GRMLL</v>
          </cell>
          <cell r="B931" t="str">
            <v>* GREEN CLOG-MAGNET THERAPY</v>
          </cell>
          <cell r="C931">
            <v>17.920000000000002</v>
          </cell>
          <cell r="D931">
            <v>1</v>
          </cell>
          <cell r="E931">
            <v>4</v>
          </cell>
          <cell r="F931">
            <v>12</v>
          </cell>
          <cell r="G931">
            <v>4</v>
          </cell>
          <cell r="H931">
            <v>9998</v>
          </cell>
          <cell r="I931">
            <v>4</v>
          </cell>
          <cell r="J931">
            <v>9999</v>
          </cell>
          <cell r="K931">
            <v>4</v>
          </cell>
        </row>
        <row r="932">
          <cell r="A932" t="str">
            <v>PCLOG-GRMXL</v>
          </cell>
          <cell r="B932" t="str">
            <v>* GREEN CLOG-MAGNET THERAPY</v>
          </cell>
          <cell r="C932">
            <v>17.920000000000002</v>
          </cell>
          <cell r="D932">
            <v>1</v>
          </cell>
          <cell r="E932">
            <v>4</v>
          </cell>
          <cell r="F932">
            <v>12</v>
          </cell>
          <cell r="G932">
            <v>4</v>
          </cell>
          <cell r="H932">
            <v>9998</v>
          </cell>
          <cell r="I932">
            <v>4</v>
          </cell>
          <cell r="J932">
            <v>9999</v>
          </cell>
          <cell r="K932">
            <v>4</v>
          </cell>
        </row>
        <row r="933">
          <cell r="A933" t="str">
            <v>PCLOG-GRWL</v>
          </cell>
          <cell r="B933" t="str">
            <v>* GREEN CLOG-MAGNET THERAPY</v>
          </cell>
          <cell r="C933">
            <v>17.920000000000002</v>
          </cell>
          <cell r="D933">
            <v>1</v>
          </cell>
          <cell r="E933">
            <v>4</v>
          </cell>
          <cell r="F933">
            <v>12</v>
          </cell>
          <cell r="G933">
            <v>4</v>
          </cell>
          <cell r="H933">
            <v>9998</v>
          </cell>
          <cell r="I933">
            <v>4</v>
          </cell>
          <cell r="J933">
            <v>9999</v>
          </cell>
          <cell r="K933">
            <v>4</v>
          </cell>
        </row>
        <row r="934">
          <cell r="A934" t="str">
            <v>PCP84</v>
          </cell>
          <cell r="B934" t="str">
            <v>* SEED STARTER KITS STAGE 1</v>
          </cell>
          <cell r="C934">
            <v>14.03</v>
          </cell>
          <cell r="D934">
            <v>1</v>
          </cell>
          <cell r="E934">
            <v>6</v>
          </cell>
          <cell r="F934">
            <v>13</v>
          </cell>
          <cell r="G934">
            <v>3</v>
          </cell>
          <cell r="H934">
            <v>9998</v>
          </cell>
          <cell r="I934">
            <v>3</v>
          </cell>
          <cell r="J934">
            <v>9999</v>
          </cell>
          <cell r="K934">
            <v>3</v>
          </cell>
        </row>
        <row r="935">
          <cell r="A935" t="str">
            <v>PCSMT20</v>
          </cell>
          <cell r="B935" t="str">
            <v>* SEED STARTER KIT STAGE 2</v>
          </cell>
          <cell r="C935">
            <v>15.6</v>
          </cell>
          <cell r="D935">
            <v>1</v>
          </cell>
          <cell r="E935">
            <v>7</v>
          </cell>
          <cell r="F935">
            <v>15</v>
          </cell>
          <cell r="G935">
            <v>3.5</v>
          </cell>
          <cell r="H935">
            <v>9998</v>
          </cell>
          <cell r="I935">
            <v>3.5</v>
          </cell>
          <cell r="J935">
            <v>9999</v>
          </cell>
          <cell r="K935">
            <v>3.5</v>
          </cell>
        </row>
        <row r="936">
          <cell r="A936" t="str">
            <v>PCST9</v>
          </cell>
          <cell r="B936" t="str">
            <v>* SEED STARTER KIT STAGE 3</v>
          </cell>
          <cell r="C936">
            <v>15.38</v>
          </cell>
          <cell r="D936">
            <v>1</v>
          </cell>
          <cell r="E936">
            <v>7.5</v>
          </cell>
          <cell r="F936">
            <v>11</v>
          </cell>
          <cell r="G936">
            <v>3.75</v>
          </cell>
          <cell r="H936">
            <v>9998</v>
          </cell>
          <cell r="I936">
            <v>3.75</v>
          </cell>
          <cell r="J936">
            <v>9999</v>
          </cell>
          <cell r="K936">
            <v>3.75</v>
          </cell>
        </row>
        <row r="937">
          <cell r="A937" t="str">
            <v>PD16011</v>
          </cell>
          <cell r="B937" t="str">
            <v>* DECO SYSTEM SCREEN DISPLAY</v>
          </cell>
          <cell r="C937">
            <v>1020.8</v>
          </cell>
          <cell r="D937">
            <v>1</v>
          </cell>
          <cell r="E937">
            <v>433.9</v>
          </cell>
          <cell r="F937">
            <v>9997</v>
          </cell>
          <cell r="G937">
            <v>1020.8</v>
          </cell>
          <cell r="H937">
            <v>9998</v>
          </cell>
          <cell r="I937">
            <v>1020.8</v>
          </cell>
          <cell r="J937">
            <v>9999</v>
          </cell>
          <cell r="K937">
            <v>1020.8</v>
          </cell>
        </row>
        <row r="938">
          <cell r="A938" t="str">
            <v>PD16101</v>
          </cell>
          <cell r="B938" t="str">
            <v>* DECO SCREEN GOTHIC 68X32</v>
          </cell>
          <cell r="C938">
            <v>14.85</v>
          </cell>
          <cell r="D938">
            <v>1</v>
          </cell>
          <cell r="E938">
            <v>7.42</v>
          </cell>
          <cell r="F938">
            <v>9997</v>
          </cell>
          <cell r="G938">
            <v>14.85</v>
          </cell>
          <cell r="H938">
            <v>9998</v>
          </cell>
          <cell r="I938">
            <v>14.85</v>
          </cell>
          <cell r="J938">
            <v>9999</v>
          </cell>
          <cell r="K938">
            <v>14.85</v>
          </cell>
        </row>
        <row r="939">
          <cell r="A939" t="str">
            <v>PD16104</v>
          </cell>
          <cell r="B939" t="str">
            <v>* DECO SCREEN ROUND 68X32</v>
          </cell>
          <cell r="C939">
            <v>14.85</v>
          </cell>
          <cell r="D939">
            <v>5</v>
          </cell>
          <cell r="E939">
            <v>5.34</v>
          </cell>
          <cell r="F939">
            <v>9997</v>
          </cell>
          <cell r="G939">
            <v>14.85</v>
          </cell>
          <cell r="H939">
            <v>9998</v>
          </cell>
          <cell r="I939">
            <v>14.85</v>
          </cell>
          <cell r="J939">
            <v>9999</v>
          </cell>
          <cell r="K939">
            <v>14.85</v>
          </cell>
        </row>
        <row r="940">
          <cell r="A940" t="str">
            <v>PD16111</v>
          </cell>
          <cell r="B940" t="str">
            <v>* DECO SCREEN SD PANEL 52X16</v>
          </cell>
          <cell r="C940">
            <v>10.67</v>
          </cell>
          <cell r="D940">
            <v>5</v>
          </cell>
          <cell r="E940">
            <v>3.13</v>
          </cell>
          <cell r="F940">
            <v>9997</v>
          </cell>
          <cell r="G940">
            <v>10.67</v>
          </cell>
          <cell r="H940">
            <v>9998</v>
          </cell>
          <cell r="I940">
            <v>10.67</v>
          </cell>
          <cell r="J940">
            <v>9999</v>
          </cell>
          <cell r="K940">
            <v>10.67</v>
          </cell>
        </row>
        <row r="941">
          <cell r="A941" t="str">
            <v>PD16127</v>
          </cell>
          <cell r="B941" t="str">
            <v>* WALL ANCHOR PLATE W/CLPS</v>
          </cell>
          <cell r="C941">
            <v>6.26</v>
          </cell>
          <cell r="D941">
            <v>5</v>
          </cell>
          <cell r="E941">
            <v>3.13</v>
          </cell>
          <cell r="F941">
            <v>9997</v>
          </cell>
          <cell r="G941">
            <v>6.26</v>
          </cell>
          <cell r="H941">
            <v>9998</v>
          </cell>
          <cell r="I941">
            <v>6.26</v>
          </cell>
          <cell r="J941">
            <v>9999</v>
          </cell>
          <cell r="K941">
            <v>6.26</v>
          </cell>
        </row>
        <row r="942">
          <cell r="A942" t="str">
            <v>PD16129</v>
          </cell>
          <cell r="B942" t="str">
            <v>* FOOT PLATE DECO POLE</v>
          </cell>
          <cell r="C942">
            <v>6.4</v>
          </cell>
          <cell r="D942">
            <v>5</v>
          </cell>
          <cell r="E942">
            <v>3.2</v>
          </cell>
          <cell r="F942">
            <v>9997</v>
          </cell>
          <cell r="G942">
            <v>6.4</v>
          </cell>
          <cell r="H942">
            <v>9998</v>
          </cell>
          <cell r="I942">
            <v>6.4</v>
          </cell>
          <cell r="J942">
            <v>9999</v>
          </cell>
          <cell r="K942">
            <v>6.4</v>
          </cell>
        </row>
        <row r="943">
          <cell r="A943" t="str">
            <v>PD16130</v>
          </cell>
          <cell r="B943" t="str">
            <v>* SOIL ANCHOR POINT</v>
          </cell>
          <cell r="C943">
            <v>3.2</v>
          </cell>
          <cell r="D943">
            <v>5</v>
          </cell>
          <cell r="E943">
            <v>1.6</v>
          </cell>
          <cell r="F943">
            <v>9997</v>
          </cell>
          <cell r="G943">
            <v>3.2</v>
          </cell>
          <cell r="H943">
            <v>9998</v>
          </cell>
          <cell r="I943">
            <v>3.2</v>
          </cell>
          <cell r="J943">
            <v>9999</v>
          </cell>
          <cell r="K943">
            <v>3.2</v>
          </cell>
        </row>
        <row r="944">
          <cell r="A944" t="str">
            <v>PD16134</v>
          </cell>
          <cell r="B944" t="str">
            <v>* DECO POLE 57" W/3 COUPL</v>
          </cell>
          <cell r="C944">
            <v>11.55</v>
          </cell>
          <cell r="D944">
            <v>5</v>
          </cell>
          <cell r="E944">
            <v>5.78</v>
          </cell>
          <cell r="F944">
            <v>9997</v>
          </cell>
          <cell r="G944">
            <v>11.55</v>
          </cell>
          <cell r="H944">
            <v>9998</v>
          </cell>
          <cell r="I944">
            <v>11.55</v>
          </cell>
          <cell r="J944">
            <v>9999</v>
          </cell>
          <cell r="K944">
            <v>11.55</v>
          </cell>
        </row>
        <row r="945">
          <cell r="A945" t="str">
            <v>PD16135</v>
          </cell>
          <cell r="B945" t="str">
            <v>* DECO POLE 68" W/3 COUPL</v>
          </cell>
          <cell r="C945">
            <v>10.96</v>
          </cell>
          <cell r="D945">
            <v>5</v>
          </cell>
          <cell r="E945">
            <v>5.48</v>
          </cell>
          <cell r="F945">
            <v>9997</v>
          </cell>
          <cell r="G945">
            <v>10.96</v>
          </cell>
          <cell r="H945">
            <v>9998</v>
          </cell>
          <cell r="I945">
            <v>10.96</v>
          </cell>
          <cell r="J945">
            <v>9999</v>
          </cell>
          <cell r="K945">
            <v>10.96</v>
          </cell>
        </row>
        <row r="946">
          <cell r="A946" t="str">
            <v>PG11</v>
          </cell>
          <cell r="B946" t="str">
            <v>* ANVIL PRUNER</v>
          </cell>
          <cell r="C946">
            <v>20</v>
          </cell>
          <cell r="D946">
            <v>1</v>
          </cell>
          <cell r="E946">
            <v>12</v>
          </cell>
          <cell r="F946">
            <v>6</v>
          </cell>
          <cell r="G946">
            <v>10</v>
          </cell>
          <cell r="H946">
            <v>9998</v>
          </cell>
          <cell r="I946">
            <v>10</v>
          </cell>
          <cell r="J946">
            <v>9999</v>
          </cell>
          <cell r="K946">
            <v>10</v>
          </cell>
        </row>
        <row r="947">
          <cell r="A947" t="str">
            <v>PG51</v>
          </cell>
          <cell r="B947" t="str">
            <v>* UNIVERSAL SHEAR</v>
          </cell>
          <cell r="C947">
            <v>48.2</v>
          </cell>
          <cell r="D947">
            <v>1</v>
          </cell>
          <cell r="E947">
            <v>28.92</v>
          </cell>
          <cell r="F947">
            <v>5</v>
          </cell>
          <cell r="G947">
            <v>24.1</v>
          </cell>
          <cell r="H947">
            <v>9998</v>
          </cell>
          <cell r="I947">
            <v>24.1</v>
          </cell>
          <cell r="J947">
            <v>9999</v>
          </cell>
          <cell r="K947">
            <v>24.1</v>
          </cell>
        </row>
        <row r="948">
          <cell r="A948" t="str">
            <v>PGS07016</v>
          </cell>
          <cell r="B948" t="str">
            <v>* PEACOCK 1/2 ROUND TRELLIS  CS2</v>
          </cell>
          <cell r="C948">
            <v>59.86</v>
          </cell>
          <cell r="D948">
            <v>1</v>
          </cell>
          <cell r="E948">
            <v>29.93</v>
          </cell>
          <cell r="F948">
            <v>2</v>
          </cell>
          <cell r="G948">
            <v>29.93</v>
          </cell>
          <cell r="H948">
            <v>9998</v>
          </cell>
          <cell r="I948">
            <v>29.93</v>
          </cell>
          <cell r="J948">
            <v>9999</v>
          </cell>
          <cell r="K948">
            <v>29.93</v>
          </cell>
        </row>
        <row r="949">
          <cell r="A949" t="str">
            <v>PGS07017</v>
          </cell>
          <cell r="B949" t="str">
            <v>* PEACOCK TRIANGLE TRELLIS  CS2</v>
          </cell>
          <cell r="C949">
            <v>59.86</v>
          </cell>
          <cell r="D949">
            <v>1</v>
          </cell>
          <cell r="E949">
            <v>29.93</v>
          </cell>
          <cell r="F949">
            <v>2</v>
          </cell>
          <cell r="G949">
            <v>29.93</v>
          </cell>
          <cell r="H949">
            <v>9998</v>
          </cell>
          <cell r="I949">
            <v>29.93</v>
          </cell>
          <cell r="J949">
            <v>9999</v>
          </cell>
          <cell r="K949">
            <v>29.93</v>
          </cell>
        </row>
        <row r="950">
          <cell r="A950" t="str">
            <v>PGS17000</v>
          </cell>
          <cell r="B950" t="str">
            <v>CONTAINER PLANT SUPPORT DISP</v>
          </cell>
          <cell r="C950">
            <v>1233</v>
          </cell>
          <cell r="D950">
            <v>1</v>
          </cell>
          <cell r="E950">
            <v>689</v>
          </cell>
          <cell r="F950">
            <v>9997</v>
          </cell>
          <cell r="G950">
            <v>1233</v>
          </cell>
          <cell r="H950">
            <v>9998</v>
          </cell>
          <cell r="I950">
            <v>1233</v>
          </cell>
          <cell r="J950">
            <v>9999</v>
          </cell>
          <cell r="K950">
            <v>1233</v>
          </cell>
        </row>
        <row r="951">
          <cell r="A951" t="str">
            <v>PGS17101</v>
          </cell>
          <cell r="B951" t="str">
            <v>MINI STAKE 16"</v>
          </cell>
          <cell r="C951">
            <v>3.5</v>
          </cell>
          <cell r="D951">
            <v>1</v>
          </cell>
          <cell r="E951">
            <v>2.1</v>
          </cell>
          <cell r="F951">
            <v>15</v>
          </cell>
          <cell r="G951">
            <v>1.75</v>
          </cell>
          <cell r="H951">
            <v>9998</v>
          </cell>
          <cell r="I951">
            <v>1.75</v>
          </cell>
          <cell r="J951">
            <v>9999</v>
          </cell>
          <cell r="K951">
            <v>1.75</v>
          </cell>
        </row>
        <row r="952">
          <cell r="A952" t="str">
            <v>PGS17102</v>
          </cell>
          <cell r="B952" t="str">
            <v>MINI STAKE 20"</v>
          </cell>
          <cell r="C952">
            <v>3.7</v>
          </cell>
          <cell r="D952">
            <v>1</v>
          </cell>
          <cell r="E952">
            <v>2.2200000000000002</v>
          </cell>
          <cell r="F952">
            <v>15</v>
          </cell>
          <cell r="G952">
            <v>1.85</v>
          </cell>
          <cell r="H952">
            <v>9998</v>
          </cell>
          <cell r="I952">
            <v>1.85</v>
          </cell>
          <cell r="J952">
            <v>9999</v>
          </cell>
          <cell r="K952">
            <v>1.85</v>
          </cell>
        </row>
        <row r="953">
          <cell r="A953" t="str">
            <v>PGS17103</v>
          </cell>
          <cell r="B953" t="str">
            <v>MINI STAKE 24"</v>
          </cell>
          <cell r="C953">
            <v>4.2</v>
          </cell>
          <cell r="D953">
            <v>1</v>
          </cell>
          <cell r="E953">
            <v>2.52</v>
          </cell>
          <cell r="F953">
            <v>15</v>
          </cell>
          <cell r="G953">
            <v>2.1</v>
          </cell>
          <cell r="H953">
            <v>9998</v>
          </cell>
          <cell r="I953">
            <v>2.1</v>
          </cell>
          <cell r="J953">
            <v>9999</v>
          </cell>
          <cell r="K953">
            <v>2.1</v>
          </cell>
        </row>
        <row r="954">
          <cell r="A954" t="str">
            <v>PGS17104</v>
          </cell>
          <cell r="B954" t="str">
            <v>MINI STAKE 30"</v>
          </cell>
          <cell r="C954">
            <v>4.7</v>
          </cell>
          <cell r="D954">
            <v>1</v>
          </cell>
          <cell r="E954">
            <v>2.82</v>
          </cell>
          <cell r="F954">
            <v>15</v>
          </cell>
          <cell r="G954">
            <v>2.35</v>
          </cell>
          <cell r="H954">
            <v>9998</v>
          </cell>
          <cell r="I954">
            <v>2.35</v>
          </cell>
          <cell r="J954">
            <v>9999</v>
          </cell>
          <cell r="K954">
            <v>2.35</v>
          </cell>
        </row>
        <row r="955">
          <cell r="A955" t="str">
            <v>PGS17105</v>
          </cell>
          <cell r="B955" t="str">
            <v>MINI STAKE 36"</v>
          </cell>
          <cell r="C955">
            <v>5.2</v>
          </cell>
          <cell r="D955">
            <v>1</v>
          </cell>
          <cell r="E955">
            <v>3.12</v>
          </cell>
          <cell r="F955">
            <v>15</v>
          </cell>
          <cell r="G955">
            <v>2.6</v>
          </cell>
          <cell r="H955">
            <v>9998</v>
          </cell>
          <cell r="I955">
            <v>2.6</v>
          </cell>
          <cell r="J955">
            <v>9999</v>
          </cell>
          <cell r="K955">
            <v>2.6</v>
          </cell>
        </row>
        <row r="956">
          <cell r="A956" t="str">
            <v>PGS17210</v>
          </cell>
          <cell r="B956" t="str">
            <v>MINI SUPPORT RING 2" DIA</v>
          </cell>
          <cell r="C956">
            <v>2</v>
          </cell>
          <cell r="D956">
            <v>1</v>
          </cell>
          <cell r="E956">
            <v>1.2</v>
          </cell>
          <cell r="F956">
            <v>15</v>
          </cell>
          <cell r="G956">
            <v>1</v>
          </cell>
          <cell r="H956">
            <v>9998</v>
          </cell>
          <cell r="I956">
            <v>1</v>
          </cell>
          <cell r="J956">
            <v>9999</v>
          </cell>
          <cell r="K956">
            <v>1</v>
          </cell>
        </row>
        <row r="957">
          <cell r="A957" t="str">
            <v>PGS17211</v>
          </cell>
          <cell r="B957" t="str">
            <v>MINI SUPPORT RING 4" DIA</v>
          </cell>
          <cell r="C957">
            <v>2.2999999999999998</v>
          </cell>
          <cell r="D957">
            <v>1</v>
          </cell>
          <cell r="E957">
            <v>1.38</v>
          </cell>
          <cell r="F957">
            <v>15</v>
          </cell>
          <cell r="G957">
            <v>1.1499999999999999</v>
          </cell>
          <cell r="H957">
            <v>9998</v>
          </cell>
          <cell r="I957">
            <v>1.1499999999999999</v>
          </cell>
          <cell r="J957">
            <v>9999</v>
          </cell>
          <cell r="K957">
            <v>1.1499999999999999</v>
          </cell>
        </row>
        <row r="958">
          <cell r="A958" t="str">
            <v>PGS17212</v>
          </cell>
          <cell r="B958" t="str">
            <v>MINI SUPPORT RING 6" DIA</v>
          </cell>
          <cell r="C958">
            <v>2.5</v>
          </cell>
          <cell r="D958">
            <v>1</v>
          </cell>
          <cell r="E958">
            <v>1.5</v>
          </cell>
          <cell r="F958">
            <v>15</v>
          </cell>
          <cell r="G958">
            <v>1.25</v>
          </cell>
          <cell r="H958">
            <v>9998</v>
          </cell>
          <cell r="I958">
            <v>1.25</v>
          </cell>
          <cell r="J958">
            <v>9999</v>
          </cell>
          <cell r="K958">
            <v>1.25</v>
          </cell>
        </row>
        <row r="959">
          <cell r="A959" t="str">
            <v>PGS17214</v>
          </cell>
          <cell r="B959" t="str">
            <v>MINI SUPPORT RING 8" DIA</v>
          </cell>
          <cell r="C959">
            <v>3.2</v>
          </cell>
          <cell r="D959">
            <v>1</v>
          </cell>
          <cell r="E959">
            <v>1.92</v>
          </cell>
          <cell r="F959">
            <v>15</v>
          </cell>
          <cell r="G959">
            <v>1.6</v>
          </cell>
          <cell r="H959">
            <v>9998</v>
          </cell>
          <cell r="I959">
            <v>1.6</v>
          </cell>
          <cell r="J959">
            <v>9999</v>
          </cell>
          <cell r="K959">
            <v>1.6</v>
          </cell>
        </row>
        <row r="960">
          <cell r="A960" t="str">
            <v>PGS17250</v>
          </cell>
          <cell r="B960" t="str">
            <v>MINI SUPPORT RING CTR</v>
          </cell>
          <cell r="C960">
            <v>4.3</v>
          </cell>
          <cell r="D960">
            <v>1</v>
          </cell>
          <cell r="E960">
            <v>2.58</v>
          </cell>
          <cell r="F960">
            <v>15</v>
          </cell>
          <cell r="G960">
            <v>2.15</v>
          </cell>
          <cell r="H960">
            <v>9998</v>
          </cell>
          <cell r="I960">
            <v>2.15</v>
          </cell>
          <cell r="J960">
            <v>9999</v>
          </cell>
          <cell r="K960">
            <v>2.15</v>
          </cell>
        </row>
        <row r="961">
          <cell r="A961" t="str">
            <v>PGS17251</v>
          </cell>
          <cell r="B961" t="str">
            <v>MINI SUPPORT RING CTR 8</v>
          </cell>
          <cell r="C961">
            <v>4.5999999999999996</v>
          </cell>
          <cell r="D961">
            <v>1</v>
          </cell>
          <cell r="E961">
            <v>2.76</v>
          </cell>
          <cell r="F961">
            <v>15</v>
          </cell>
          <cell r="G961">
            <v>2.2999999999999998</v>
          </cell>
          <cell r="H961">
            <v>9998</v>
          </cell>
          <cell r="I961">
            <v>2.2999999999999998</v>
          </cell>
          <cell r="J961">
            <v>9999</v>
          </cell>
          <cell r="K961">
            <v>2.2999999999999998</v>
          </cell>
        </row>
        <row r="962">
          <cell r="A962" t="str">
            <v>PGS17252</v>
          </cell>
          <cell r="B962" t="str">
            <v>MINI SUPPORT RING CTR 10</v>
          </cell>
          <cell r="C962">
            <v>5</v>
          </cell>
          <cell r="D962">
            <v>1</v>
          </cell>
          <cell r="E962">
            <v>3</v>
          </cell>
          <cell r="F962">
            <v>15</v>
          </cell>
          <cell r="G962">
            <v>2.5</v>
          </cell>
          <cell r="H962">
            <v>9998</v>
          </cell>
          <cell r="I962">
            <v>2.5</v>
          </cell>
          <cell r="J962">
            <v>9999</v>
          </cell>
          <cell r="K962">
            <v>2.5</v>
          </cell>
        </row>
        <row r="963">
          <cell r="A963" t="str">
            <v>PGS17400</v>
          </cell>
          <cell r="B963" t="str">
            <v>MINI COUPLERS 4 PER PKG</v>
          </cell>
          <cell r="C963">
            <v>5</v>
          </cell>
          <cell r="D963">
            <v>1</v>
          </cell>
          <cell r="E963">
            <v>3</v>
          </cell>
          <cell r="F963">
            <v>10</v>
          </cell>
          <cell r="G963">
            <v>2.5</v>
          </cell>
          <cell r="H963">
            <v>9998</v>
          </cell>
          <cell r="I963">
            <v>2.5</v>
          </cell>
          <cell r="J963">
            <v>9999</v>
          </cell>
          <cell r="K963">
            <v>2.5</v>
          </cell>
        </row>
        <row r="964">
          <cell r="A964" t="str">
            <v>PGS2097P</v>
          </cell>
          <cell r="B964" t="str">
            <v>LARGE PLANT SUPPORTS DISPLAY</v>
          </cell>
          <cell r="C964">
            <v>3255</v>
          </cell>
          <cell r="D964">
            <v>1</v>
          </cell>
          <cell r="E964">
            <v>2019</v>
          </cell>
          <cell r="F964">
            <v>9997</v>
          </cell>
          <cell r="G964">
            <v>3255</v>
          </cell>
          <cell r="H964">
            <v>9998</v>
          </cell>
          <cell r="I964">
            <v>3255</v>
          </cell>
          <cell r="J964">
            <v>9999</v>
          </cell>
          <cell r="K964">
            <v>3255</v>
          </cell>
        </row>
        <row r="965">
          <cell r="A965" t="str">
            <v>PGS90</v>
          </cell>
          <cell r="B965" t="str">
            <v>* PROF GRASS SHEAR GS180</v>
          </cell>
          <cell r="C965">
            <v>35.5</v>
          </cell>
          <cell r="D965">
            <v>1</v>
          </cell>
          <cell r="E965">
            <v>21.39</v>
          </cell>
          <cell r="F965">
            <v>6</v>
          </cell>
          <cell r="G965">
            <v>17.739999999999998</v>
          </cell>
          <cell r="H965">
            <v>9998</v>
          </cell>
          <cell r="I965">
            <v>17.739999999999998</v>
          </cell>
          <cell r="J965">
            <v>9999</v>
          </cell>
          <cell r="K965">
            <v>17.739999999999998</v>
          </cell>
        </row>
        <row r="966">
          <cell r="A966" t="str">
            <v>PGS9095</v>
          </cell>
          <cell r="B966" t="str">
            <v>BEST SELLER DISPLAY</v>
          </cell>
          <cell r="C966">
            <v>1476</v>
          </cell>
          <cell r="D966">
            <v>1</v>
          </cell>
          <cell r="E966">
            <v>844.5</v>
          </cell>
          <cell r="F966">
            <v>9997</v>
          </cell>
          <cell r="G966">
            <v>1476</v>
          </cell>
          <cell r="H966">
            <v>9998</v>
          </cell>
          <cell r="I966">
            <v>1476</v>
          </cell>
          <cell r="J966">
            <v>9999</v>
          </cell>
          <cell r="K966">
            <v>1476</v>
          </cell>
        </row>
        <row r="967">
          <cell r="A967" t="str">
            <v>PGS9101</v>
          </cell>
          <cell r="B967" t="str">
            <v>STAKES 30" HIGH</v>
          </cell>
          <cell r="C967">
            <v>8.5</v>
          </cell>
          <cell r="D967">
            <v>1</v>
          </cell>
          <cell r="E967">
            <v>5.0999999999999996</v>
          </cell>
          <cell r="F967">
            <v>15</v>
          </cell>
          <cell r="G967">
            <v>4.25</v>
          </cell>
          <cell r="H967">
            <v>9998</v>
          </cell>
          <cell r="I967">
            <v>4.25</v>
          </cell>
          <cell r="J967">
            <v>9999</v>
          </cell>
          <cell r="K967">
            <v>4.25</v>
          </cell>
        </row>
        <row r="968">
          <cell r="A968" t="str">
            <v>PGS9102</v>
          </cell>
          <cell r="B968" t="str">
            <v>STAKES 40" HIGH</v>
          </cell>
          <cell r="C968">
            <v>9.3000000000000007</v>
          </cell>
          <cell r="D968">
            <v>1</v>
          </cell>
          <cell r="E968">
            <v>5.58</v>
          </cell>
          <cell r="F968">
            <v>15</v>
          </cell>
          <cell r="G968">
            <v>4.6500000000000004</v>
          </cell>
          <cell r="H968">
            <v>9998</v>
          </cell>
          <cell r="I968">
            <v>4.6500000000000004</v>
          </cell>
          <cell r="J968">
            <v>9999</v>
          </cell>
          <cell r="K968">
            <v>4.6500000000000004</v>
          </cell>
        </row>
        <row r="969">
          <cell r="A969" t="str">
            <v>PGS9103</v>
          </cell>
          <cell r="B969" t="str">
            <v>STAKES 50" HIGH</v>
          </cell>
          <cell r="C969">
            <v>9.9</v>
          </cell>
          <cell r="D969">
            <v>1</v>
          </cell>
          <cell r="E969">
            <v>5.94</v>
          </cell>
          <cell r="F969">
            <v>15</v>
          </cell>
          <cell r="G969">
            <v>4.95</v>
          </cell>
          <cell r="H969">
            <v>9998</v>
          </cell>
          <cell r="I969">
            <v>4.95</v>
          </cell>
          <cell r="J969">
            <v>9999</v>
          </cell>
          <cell r="K969">
            <v>4.95</v>
          </cell>
        </row>
        <row r="970">
          <cell r="A970" t="str">
            <v>PGS9104</v>
          </cell>
          <cell r="B970" t="str">
            <v>STAKES 60" HIGH</v>
          </cell>
          <cell r="C970">
            <v>10.7</v>
          </cell>
          <cell r="D970">
            <v>1</v>
          </cell>
          <cell r="E970">
            <v>6.42</v>
          </cell>
          <cell r="F970">
            <v>15</v>
          </cell>
          <cell r="G970">
            <v>5.35</v>
          </cell>
          <cell r="H970">
            <v>9998</v>
          </cell>
          <cell r="I970">
            <v>5.35</v>
          </cell>
          <cell r="J970">
            <v>9999</v>
          </cell>
          <cell r="K970">
            <v>5.35</v>
          </cell>
        </row>
        <row r="971">
          <cell r="A971" t="str">
            <v>PGS9105</v>
          </cell>
          <cell r="B971" t="str">
            <v>STAKES 70" HIGH</v>
          </cell>
          <cell r="C971">
            <v>11.8</v>
          </cell>
          <cell r="D971">
            <v>1</v>
          </cell>
          <cell r="E971">
            <v>7.08</v>
          </cell>
          <cell r="F971">
            <v>15</v>
          </cell>
          <cell r="G971">
            <v>5.9</v>
          </cell>
          <cell r="H971">
            <v>9998</v>
          </cell>
          <cell r="I971">
            <v>5.9</v>
          </cell>
          <cell r="J971">
            <v>9999</v>
          </cell>
          <cell r="K971">
            <v>5.9</v>
          </cell>
        </row>
        <row r="972">
          <cell r="A972" t="str">
            <v>PGS9121</v>
          </cell>
          <cell r="B972" t="str">
            <v>* STAKE W/ROSE 30" HIGH</v>
          </cell>
          <cell r="C972">
            <v>8.5</v>
          </cell>
          <cell r="D972">
            <v>1</v>
          </cell>
          <cell r="E972">
            <v>5.0999999999999996</v>
          </cell>
          <cell r="F972">
            <v>10</v>
          </cell>
          <cell r="G972">
            <v>4.25</v>
          </cell>
          <cell r="H972">
            <v>9998</v>
          </cell>
          <cell r="I972">
            <v>4.25</v>
          </cell>
          <cell r="J972">
            <v>9999</v>
          </cell>
          <cell r="K972">
            <v>4.25</v>
          </cell>
        </row>
        <row r="973">
          <cell r="A973" t="str">
            <v>PGS9123</v>
          </cell>
          <cell r="B973" t="str">
            <v>* STAKE W/ROSE 50" HIGH</v>
          </cell>
          <cell r="C973">
            <v>9.9</v>
          </cell>
          <cell r="D973">
            <v>1</v>
          </cell>
          <cell r="E973">
            <v>5.94</v>
          </cell>
          <cell r="F973">
            <v>10</v>
          </cell>
          <cell r="G973">
            <v>4.95</v>
          </cell>
          <cell r="H973">
            <v>9998</v>
          </cell>
          <cell r="I973">
            <v>4.95</v>
          </cell>
          <cell r="J973">
            <v>9999</v>
          </cell>
          <cell r="K973">
            <v>4.95</v>
          </cell>
        </row>
        <row r="974">
          <cell r="A974" t="str">
            <v>PGS9132</v>
          </cell>
          <cell r="B974" t="str">
            <v>PEACOCK 40" DELUXE STAKE</v>
          </cell>
          <cell r="C974">
            <v>17.5</v>
          </cell>
          <cell r="D974">
            <v>1</v>
          </cell>
          <cell r="E974">
            <v>10.5</v>
          </cell>
          <cell r="F974">
            <v>10</v>
          </cell>
          <cell r="G974">
            <v>8.75</v>
          </cell>
          <cell r="H974">
            <v>9998</v>
          </cell>
          <cell r="I974">
            <v>8.75</v>
          </cell>
          <cell r="J974">
            <v>9999</v>
          </cell>
          <cell r="K974">
            <v>8.75</v>
          </cell>
        </row>
        <row r="975">
          <cell r="A975" t="str">
            <v>PGS9133</v>
          </cell>
          <cell r="B975" t="str">
            <v>PEACOCK 50" DELUXE STAKE</v>
          </cell>
          <cell r="C975">
            <v>19.5</v>
          </cell>
          <cell r="D975">
            <v>1</v>
          </cell>
          <cell r="E975">
            <v>11.7</v>
          </cell>
          <cell r="F975">
            <v>10</v>
          </cell>
          <cell r="G975">
            <v>9.75</v>
          </cell>
          <cell r="H975">
            <v>9998</v>
          </cell>
          <cell r="I975">
            <v>9.75</v>
          </cell>
          <cell r="J975">
            <v>9999</v>
          </cell>
          <cell r="K975">
            <v>9.75</v>
          </cell>
        </row>
        <row r="976">
          <cell r="A976" t="str">
            <v>PGS9210</v>
          </cell>
          <cell r="B976" t="str">
            <v>SUPPORT RING-ROUND 2"DIA</v>
          </cell>
          <cell r="C976">
            <v>2.2000000000000002</v>
          </cell>
          <cell r="D976">
            <v>1</v>
          </cell>
          <cell r="E976">
            <v>1.32</v>
          </cell>
          <cell r="F976">
            <v>15</v>
          </cell>
          <cell r="G976">
            <v>1.1000000000000001</v>
          </cell>
          <cell r="H976">
            <v>9998</v>
          </cell>
          <cell r="I976">
            <v>1.1000000000000001</v>
          </cell>
          <cell r="J976">
            <v>9999</v>
          </cell>
          <cell r="K976">
            <v>1.1000000000000001</v>
          </cell>
        </row>
        <row r="977">
          <cell r="A977" t="str">
            <v>PGS9211</v>
          </cell>
          <cell r="B977" t="str">
            <v>SUPPORT RING-ROUND 4"DIA</v>
          </cell>
          <cell r="C977">
            <v>2.5</v>
          </cell>
          <cell r="D977">
            <v>1</v>
          </cell>
          <cell r="E977">
            <v>1.5</v>
          </cell>
          <cell r="F977">
            <v>15</v>
          </cell>
          <cell r="G977">
            <v>1.25</v>
          </cell>
          <cell r="H977">
            <v>9998</v>
          </cell>
          <cell r="I977">
            <v>1.25</v>
          </cell>
          <cell r="J977">
            <v>9999</v>
          </cell>
          <cell r="K977">
            <v>1.25</v>
          </cell>
        </row>
        <row r="978">
          <cell r="A978" t="str">
            <v>PGS9212</v>
          </cell>
          <cell r="B978" t="str">
            <v>SUPPORT RING-ROUND 6"DIA</v>
          </cell>
          <cell r="C978">
            <v>2.9</v>
          </cell>
          <cell r="D978">
            <v>1</v>
          </cell>
          <cell r="E978">
            <v>1.74</v>
          </cell>
          <cell r="F978">
            <v>15</v>
          </cell>
          <cell r="G978">
            <v>1.45</v>
          </cell>
          <cell r="H978">
            <v>9998</v>
          </cell>
          <cell r="I978">
            <v>1.45</v>
          </cell>
          <cell r="J978">
            <v>9999</v>
          </cell>
          <cell r="K978">
            <v>1.45</v>
          </cell>
        </row>
        <row r="979">
          <cell r="A979" t="str">
            <v>PGS9214</v>
          </cell>
          <cell r="B979" t="str">
            <v>SUPPORT RING-ROUND 8"DIA</v>
          </cell>
          <cell r="C979">
            <v>3.9</v>
          </cell>
          <cell r="D979">
            <v>1</v>
          </cell>
          <cell r="E979">
            <v>2.34</v>
          </cell>
          <cell r="F979">
            <v>15</v>
          </cell>
          <cell r="G979">
            <v>1.95</v>
          </cell>
          <cell r="H979">
            <v>9998</v>
          </cell>
          <cell r="I979">
            <v>1.95</v>
          </cell>
          <cell r="J979">
            <v>9999</v>
          </cell>
          <cell r="K979">
            <v>1.95</v>
          </cell>
        </row>
        <row r="980">
          <cell r="A980" t="str">
            <v>PGS9216</v>
          </cell>
          <cell r="B980" t="str">
            <v>SUPPORT RING-ROUND 13"D</v>
          </cell>
          <cell r="C980">
            <v>4.2</v>
          </cell>
          <cell r="D980">
            <v>1</v>
          </cell>
          <cell r="E980">
            <v>2.52</v>
          </cell>
          <cell r="F980">
            <v>15</v>
          </cell>
          <cell r="G980">
            <v>2.1</v>
          </cell>
          <cell r="H980">
            <v>9998</v>
          </cell>
          <cell r="I980">
            <v>2.1</v>
          </cell>
          <cell r="J980">
            <v>9999</v>
          </cell>
          <cell r="K980">
            <v>2.1</v>
          </cell>
        </row>
        <row r="981">
          <cell r="A981" t="str">
            <v>PGS9217</v>
          </cell>
          <cell r="B981" t="str">
            <v>SUPPORT RING-ROUND 15"D</v>
          </cell>
          <cell r="C981">
            <v>4.5999999999999996</v>
          </cell>
          <cell r="D981">
            <v>1</v>
          </cell>
          <cell r="E981">
            <v>2.76</v>
          </cell>
          <cell r="F981">
            <v>15</v>
          </cell>
          <cell r="G981">
            <v>2.2999999999999998</v>
          </cell>
          <cell r="H981">
            <v>9998</v>
          </cell>
          <cell r="I981">
            <v>2.2999999999999998</v>
          </cell>
          <cell r="J981">
            <v>9999</v>
          </cell>
          <cell r="K981">
            <v>2.2999999999999998</v>
          </cell>
        </row>
        <row r="982">
          <cell r="A982" t="str">
            <v>PGS9222</v>
          </cell>
          <cell r="B982" t="str">
            <v>1/2 ROUND 18"SUPPORT RNG</v>
          </cell>
          <cell r="C982">
            <v>3.6</v>
          </cell>
          <cell r="D982">
            <v>1</v>
          </cell>
          <cell r="E982">
            <v>2.16</v>
          </cell>
          <cell r="F982">
            <v>15</v>
          </cell>
          <cell r="G982">
            <v>1.8</v>
          </cell>
          <cell r="H982">
            <v>9998</v>
          </cell>
          <cell r="I982">
            <v>1.8</v>
          </cell>
          <cell r="J982">
            <v>9999</v>
          </cell>
          <cell r="K982">
            <v>1.8</v>
          </cell>
        </row>
        <row r="983">
          <cell r="A983" t="str">
            <v>PGS9223</v>
          </cell>
          <cell r="B983" t="str">
            <v>1/2 ROUND 21"SUPPORT RNG</v>
          </cell>
          <cell r="C983">
            <v>4</v>
          </cell>
          <cell r="D983">
            <v>1</v>
          </cell>
          <cell r="E983">
            <v>2.4</v>
          </cell>
          <cell r="F983">
            <v>15</v>
          </cell>
          <cell r="G983">
            <v>2</v>
          </cell>
          <cell r="H983">
            <v>9998</v>
          </cell>
          <cell r="I983">
            <v>2</v>
          </cell>
          <cell r="J983">
            <v>9999</v>
          </cell>
          <cell r="K983">
            <v>2</v>
          </cell>
        </row>
        <row r="984">
          <cell r="A984" t="str">
            <v>PGS9224</v>
          </cell>
          <cell r="B984" t="str">
            <v>1/2 ROUND 25"SUPPORT RNG</v>
          </cell>
          <cell r="C984">
            <v>4.2</v>
          </cell>
          <cell r="D984">
            <v>1</v>
          </cell>
          <cell r="E984">
            <v>2.52</v>
          </cell>
          <cell r="F984">
            <v>15</v>
          </cell>
          <cell r="G984">
            <v>2.1</v>
          </cell>
          <cell r="H984">
            <v>9998</v>
          </cell>
          <cell r="I984">
            <v>2.1</v>
          </cell>
          <cell r="J984">
            <v>9999</v>
          </cell>
          <cell r="K984">
            <v>2.1</v>
          </cell>
        </row>
        <row r="985">
          <cell r="A985" t="str">
            <v>PGS9230</v>
          </cell>
          <cell r="B985" t="str">
            <v>1/3 ROUND 32"SUPPORT RNG</v>
          </cell>
          <cell r="C985">
            <v>4</v>
          </cell>
          <cell r="D985">
            <v>1</v>
          </cell>
          <cell r="E985">
            <v>2.4</v>
          </cell>
          <cell r="F985">
            <v>15</v>
          </cell>
          <cell r="G985">
            <v>2</v>
          </cell>
          <cell r="H985">
            <v>9998</v>
          </cell>
          <cell r="I985">
            <v>2</v>
          </cell>
          <cell r="J985">
            <v>9999</v>
          </cell>
          <cell r="K985">
            <v>2</v>
          </cell>
        </row>
        <row r="986">
          <cell r="A986" t="str">
            <v>PGS9251</v>
          </cell>
          <cell r="B986" t="str">
            <v>SPT RING-CENTERED 12"DIA</v>
          </cell>
          <cell r="C986">
            <v>8.6999999999999993</v>
          </cell>
          <cell r="D986">
            <v>1</v>
          </cell>
          <cell r="E986">
            <v>5.22</v>
          </cell>
          <cell r="F986">
            <v>15</v>
          </cell>
          <cell r="G986">
            <v>4.3499999999999996</v>
          </cell>
          <cell r="H986">
            <v>9998</v>
          </cell>
          <cell r="I986">
            <v>4.3499999999999996</v>
          </cell>
          <cell r="J986">
            <v>9999</v>
          </cell>
          <cell r="K986">
            <v>4.3499999999999996</v>
          </cell>
        </row>
        <row r="987">
          <cell r="A987" t="str">
            <v>PGS9252</v>
          </cell>
          <cell r="B987" t="str">
            <v>SPT RING-CENTERED 16"DIA5</v>
          </cell>
          <cell r="C987">
            <v>9.5</v>
          </cell>
          <cell r="D987">
            <v>1</v>
          </cell>
          <cell r="E987">
            <v>5.7</v>
          </cell>
          <cell r="F987">
            <v>15</v>
          </cell>
          <cell r="G987">
            <v>4.75</v>
          </cell>
          <cell r="H987">
            <v>9998</v>
          </cell>
          <cell r="I987">
            <v>4.75</v>
          </cell>
          <cell r="J987">
            <v>9999</v>
          </cell>
          <cell r="K987">
            <v>4.75</v>
          </cell>
        </row>
        <row r="988">
          <cell r="A988" t="str">
            <v>PGS9260</v>
          </cell>
          <cell r="B988" t="str">
            <v>STRAIGHT BORDER 24" LONG</v>
          </cell>
          <cell r="C988">
            <v>4.2</v>
          </cell>
          <cell r="D988">
            <v>1</v>
          </cell>
          <cell r="E988">
            <v>2.52</v>
          </cell>
          <cell r="F988">
            <v>15</v>
          </cell>
          <cell r="G988">
            <v>2.1</v>
          </cell>
          <cell r="H988">
            <v>9998</v>
          </cell>
          <cell r="I988">
            <v>2.1</v>
          </cell>
          <cell r="J988">
            <v>9999</v>
          </cell>
          <cell r="K988">
            <v>2.1</v>
          </cell>
        </row>
        <row r="989">
          <cell r="A989" t="str">
            <v>PGS9261</v>
          </cell>
          <cell r="B989" t="str">
            <v>STRAIGHT BORDER 32" LG</v>
          </cell>
          <cell r="C989">
            <v>4.5</v>
          </cell>
          <cell r="D989">
            <v>1</v>
          </cell>
          <cell r="E989">
            <v>2.7</v>
          </cell>
          <cell r="F989">
            <v>15</v>
          </cell>
          <cell r="G989">
            <v>2.25</v>
          </cell>
          <cell r="H989">
            <v>9998</v>
          </cell>
          <cell r="I989">
            <v>2.25</v>
          </cell>
          <cell r="J989">
            <v>9999</v>
          </cell>
          <cell r="K989">
            <v>2.25</v>
          </cell>
        </row>
        <row r="990">
          <cell r="A990" t="str">
            <v>PGS9273</v>
          </cell>
          <cell r="B990" t="str">
            <v>SCALLOPED BORDER 40" LNG</v>
          </cell>
          <cell r="C990">
            <v>8.5</v>
          </cell>
          <cell r="D990">
            <v>1</v>
          </cell>
          <cell r="E990">
            <v>5.0999999999999996</v>
          </cell>
          <cell r="F990">
            <v>15</v>
          </cell>
          <cell r="G990">
            <v>4.25</v>
          </cell>
          <cell r="H990">
            <v>9998</v>
          </cell>
          <cell r="I990">
            <v>4.25</v>
          </cell>
          <cell r="J990">
            <v>9999</v>
          </cell>
          <cell r="K990">
            <v>4.25</v>
          </cell>
        </row>
        <row r="991">
          <cell r="A991" t="str">
            <v>PGS9280</v>
          </cell>
          <cell r="B991" t="str">
            <v>RECTANGULAR GRID 24"X12"</v>
          </cell>
          <cell r="C991">
            <v>16.5</v>
          </cell>
          <cell r="D991">
            <v>1</v>
          </cell>
          <cell r="E991">
            <v>9.9</v>
          </cell>
          <cell r="F991">
            <v>5</v>
          </cell>
          <cell r="G991">
            <v>8.25</v>
          </cell>
          <cell r="H991">
            <v>9998</v>
          </cell>
          <cell r="I991">
            <v>8.25</v>
          </cell>
          <cell r="J991">
            <v>9999</v>
          </cell>
          <cell r="K991">
            <v>8.25</v>
          </cell>
        </row>
        <row r="992">
          <cell r="A992" t="str">
            <v>PGS9283</v>
          </cell>
          <cell r="B992" t="str">
            <v>RECTANGULAR GRID 36"X12"</v>
          </cell>
          <cell r="C992">
            <v>19.7</v>
          </cell>
          <cell r="D992">
            <v>1</v>
          </cell>
          <cell r="E992">
            <v>11.82</v>
          </cell>
          <cell r="F992">
            <v>5</v>
          </cell>
          <cell r="G992">
            <v>9.85</v>
          </cell>
          <cell r="H992">
            <v>9998</v>
          </cell>
          <cell r="I992">
            <v>9.85</v>
          </cell>
          <cell r="J992">
            <v>9999</v>
          </cell>
          <cell r="K992">
            <v>9.85</v>
          </cell>
        </row>
        <row r="993">
          <cell r="A993" t="str">
            <v>PGS9284</v>
          </cell>
          <cell r="B993" t="str">
            <v>ROUND GROWTH GRID 16"DIA</v>
          </cell>
          <cell r="C993">
            <v>16.899999999999999</v>
          </cell>
          <cell r="D993">
            <v>1</v>
          </cell>
          <cell r="E993">
            <v>10.14</v>
          </cell>
          <cell r="F993">
            <v>5</v>
          </cell>
          <cell r="G993">
            <v>8.4499999999999993</v>
          </cell>
          <cell r="H993">
            <v>9998</v>
          </cell>
          <cell r="I993">
            <v>8.4499999999999993</v>
          </cell>
          <cell r="J993">
            <v>9999</v>
          </cell>
          <cell r="K993">
            <v>8.4499999999999993</v>
          </cell>
        </row>
        <row r="994">
          <cell r="A994" t="str">
            <v>PGS9285</v>
          </cell>
          <cell r="B994" t="str">
            <v>ROUND GROWTH GRID 20"DIA</v>
          </cell>
          <cell r="C994">
            <v>18.5</v>
          </cell>
          <cell r="D994">
            <v>1</v>
          </cell>
          <cell r="E994">
            <v>11.1</v>
          </cell>
          <cell r="F994">
            <v>5</v>
          </cell>
          <cell r="G994">
            <v>9.25</v>
          </cell>
          <cell r="H994">
            <v>9998</v>
          </cell>
          <cell r="I994">
            <v>9.25</v>
          </cell>
          <cell r="J994">
            <v>9999</v>
          </cell>
          <cell r="K994">
            <v>9.25</v>
          </cell>
        </row>
        <row r="995">
          <cell r="A995" t="str">
            <v>PGS9286</v>
          </cell>
          <cell r="B995" t="str">
            <v>ROUND GROWTH GRID 24"DIA</v>
          </cell>
          <cell r="C995">
            <v>19.5</v>
          </cell>
          <cell r="D995">
            <v>1</v>
          </cell>
          <cell r="E995">
            <v>11.7</v>
          </cell>
          <cell r="F995">
            <v>5</v>
          </cell>
          <cell r="G995">
            <v>9.75</v>
          </cell>
          <cell r="H995">
            <v>9998</v>
          </cell>
          <cell r="I995">
            <v>9.75</v>
          </cell>
          <cell r="J995">
            <v>9999</v>
          </cell>
          <cell r="K995">
            <v>9.75</v>
          </cell>
        </row>
        <row r="996">
          <cell r="A996" t="str">
            <v>PGS9291</v>
          </cell>
          <cell r="B996" t="str">
            <v>ROUND CENTER GRID 12"DIA</v>
          </cell>
          <cell r="C996">
            <v>15</v>
          </cell>
          <cell r="D996">
            <v>1</v>
          </cell>
          <cell r="E996">
            <v>9</v>
          </cell>
          <cell r="F996">
            <v>5</v>
          </cell>
          <cell r="G996">
            <v>7.5</v>
          </cell>
          <cell r="H996">
            <v>9998</v>
          </cell>
          <cell r="I996">
            <v>7.5</v>
          </cell>
          <cell r="J996">
            <v>9999</v>
          </cell>
          <cell r="K996">
            <v>7.5</v>
          </cell>
        </row>
        <row r="997">
          <cell r="A997" t="str">
            <v>PGS9292</v>
          </cell>
          <cell r="B997" t="str">
            <v>ROUND CENTER GRID 16"DIA</v>
          </cell>
          <cell r="C997">
            <v>16</v>
          </cell>
          <cell r="D997">
            <v>1</v>
          </cell>
          <cell r="E997">
            <v>9.6</v>
          </cell>
          <cell r="F997">
            <v>5</v>
          </cell>
          <cell r="G997">
            <v>8</v>
          </cell>
          <cell r="H997">
            <v>9998</v>
          </cell>
          <cell r="I997">
            <v>8</v>
          </cell>
          <cell r="J997">
            <v>9999</v>
          </cell>
          <cell r="K997">
            <v>8</v>
          </cell>
        </row>
        <row r="998">
          <cell r="A998" t="str">
            <v>PGS9296</v>
          </cell>
          <cell r="B998" t="str">
            <v>PEACOCK UMBRELLA GRID 24"</v>
          </cell>
          <cell r="C998">
            <v>26</v>
          </cell>
          <cell r="D998">
            <v>1</v>
          </cell>
          <cell r="E998">
            <v>15.6</v>
          </cell>
          <cell r="F998">
            <v>5</v>
          </cell>
          <cell r="G998">
            <v>13</v>
          </cell>
          <cell r="H998">
            <v>9998</v>
          </cell>
          <cell r="I998">
            <v>13</v>
          </cell>
          <cell r="J998">
            <v>9999</v>
          </cell>
          <cell r="K998">
            <v>13</v>
          </cell>
        </row>
        <row r="999">
          <cell r="A999" t="str">
            <v>PGS9400</v>
          </cell>
          <cell r="B999" t="str">
            <v>COUPLERS - 4 PER PKG</v>
          </cell>
          <cell r="C999">
            <v>7.5</v>
          </cell>
          <cell r="D999">
            <v>1</v>
          </cell>
          <cell r="E999">
            <v>4.5</v>
          </cell>
          <cell r="F999">
            <v>10</v>
          </cell>
          <cell r="G999">
            <v>3.75</v>
          </cell>
          <cell r="H999">
            <v>9998</v>
          </cell>
          <cell r="I999">
            <v>3.75</v>
          </cell>
          <cell r="J999">
            <v>9999</v>
          </cell>
          <cell r="K999">
            <v>3.75</v>
          </cell>
        </row>
        <row r="1000">
          <cell r="A1000" t="str">
            <v>PGS9405</v>
          </cell>
          <cell r="B1000" t="str">
            <v>WING CLIP COUPLER 3/PACK</v>
          </cell>
          <cell r="C1000">
            <v>7.5</v>
          </cell>
          <cell r="D1000">
            <v>1</v>
          </cell>
          <cell r="E1000">
            <v>4.5</v>
          </cell>
          <cell r="F1000">
            <v>10</v>
          </cell>
          <cell r="G1000">
            <v>3.75</v>
          </cell>
          <cell r="H1000">
            <v>9998</v>
          </cell>
          <cell r="I1000">
            <v>3.75</v>
          </cell>
          <cell r="J1000">
            <v>9999</v>
          </cell>
          <cell r="K1000">
            <v>3.75</v>
          </cell>
        </row>
        <row r="1001">
          <cell r="A1001" t="str">
            <v>PGS9407</v>
          </cell>
          <cell r="B1001" t="str">
            <v>TWISTER COUPLER 4/PACK</v>
          </cell>
          <cell r="C1001">
            <v>7.5</v>
          </cell>
          <cell r="D1001">
            <v>1</v>
          </cell>
          <cell r="E1001">
            <v>4.5</v>
          </cell>
          <cell r="F1001">
            <v>10</v>
          </cell>
          <cell r="G1001">
            <v>3.75</v>
          </cell>
          <cell r="H1001">
            <v>9998</v>
          </cell>
          <cell r="I1001">
            <v>3.75</v>
          </cell>
          <cell r="J1001">
            <v>9999</v>
          </cell>
          <cell r="K1001">
            <v>3.75</v>
          </cell>
        </row>
        <row r="1002">
          <cell r="A1002" t="str">
            <v>PGS9408</v>
          </cell>
          <cell r="B1002" t="str">
            <v>6-HOLE COUPLER 2/PK</v>
          </cell>
          <cell r="C1002">
            <v>7.5</v>
          </cell>
          <cell r="D1002">
            <v>1</v>
          </cell>
          <cell r="E1002">
            <v>4.5</v>
          </cell>
          <cell r="F1002">
            <v>10</v>
          </cell>
          <cell r="G1002">
            <v>3.75</v>
          </cell>
          <cell r="H1002">
            <v>9998</v>
          </cell>
          <cell r="I1002">
            <v>3.75</v>
          </cell>
          <cell r="J1002">
            <v>9999</v>
          </cell>
          <cell r="K1002">
            <v>3.75</v>
          </cell>
        </row>
        <row r="1003">
          <cell r="A1003" t="str">
            <v>PGS9741</v>
          </cell>
          <cell r="B1003" t="str">
            <v>PEACOCK PRODUCT INFO 50/PACK</v>
          </cell>
          <cell r="C1003">
            <v>6</v>
          </cell>
          <cell r="D1003">
            <v>1</v>
          </cell>
          <cell r="E1003">
            <v>3</v>
          </cell>
          <cell r="F1003">
            <v>9997</v>
          </cell>
          <cell r="G1003">
            <v>6</v>
          </cell>
          <cell r="H1003">
            <v>9998</v>
          </cell>
          <cell r="I1003">
            <v>6</v>
          </cell>
          <cell r="J1003">
            <v>9999</v>
          </cell>
          <cell r="K1003">
            <v>6</v>
          </cell>
        </row>
        <row r="1004">
          <cell r="A1004" t="str">
            <v>PHGPS</v>
          </cell>
          <cell r="B1004" t="str">
            <v>* HATCHET</v>
          </cell>
          <cell r="C1004">
            <v>35.5</v>
          </cell>
          <cell r="D1004">
            <v>1</v>
          </cell>
          <cell r="E1004">
            <v>21.3</v>
          </cell>
          <cell r="F1004">
            <v>4</v>
          </cell>
          <cell r="G1004">
            <v>17.75</v>
          </cell>
          <cell r="H1004">
            <v>9998</v>
          </cell>
          <cell r="I1004">
            <v>17.75</v>
          </cell>
          <cell r="J1004">
            <v>9999</v>
          </cell>
          <cell r="K1004">
            <v>17.75</v>
          </cell>
        </row>
        <row r="1005">
          <cell r="A1005" t="str">
            <v>PKAP1-S1</v>
          </cell>
          <cell r="B1005" t="str">
            <v>* PURPOSE KNIFE</v>
          </cell>
          <cell r="C1005">
            <v>32.299999999999997</v>
          </cell>
          <cell r="D1005">
            <v>1</v>
          </cell>
          <cell r="E1005">
            <v>19.38</v>
          </cell>
          <cell r="F1005">
            <v>6</v>
          </cell>
          <cell r="G1005">
            <v>16.149999999999999</v>
          </cell>
          <cell r="H1005">
            <v>9998</v>
          </cell>
          <cell r="I1005">
            <v>16.149999999999999</v>
          </cell>
          <cell r="J1005">
            <v>9999</v>
          </cell>
          <cell r="K1005">
            <v>16.149999999999999</v>
          </cell>
        </row>
        <row r="1006">
          <cell r="A1006" t="str">
            <v>PP1510B</v>
          </cell>
          <cell r="B1006" t="str">
            <v>* POP UP TOPIARY</v>
          </cell>
          <cell r="C1006">
            <v>1.67</v>
          </cell>
          <cell r="D1006">
            <v>15</v>
          </cell>
          <cell r="E1006">
            <v>0.5</v>
          </cell>
          <cell r="F1006">
            <v>9997</v>
          </cell>
          <cell r="G1006">
            <v>1.67</v>
          </cell>
          <cell r="H1006">
            <v>9998</v>
          </cell>
          <cell r="I1006">
            <v>1.67</v>
          </cell>
          <cell r="J1006">
            <v>9999</v>
          </cell>
          <cell r="K1006">
            <v>1.67</v>
          </cell>
        </row>
        <row r="1007">
          <cell r="A1007" t="str">
            <v>PP1510C</v>
          </cell>
          <cell r="B1007" t="str">
            <v>* POP UP TOPIARY</v>
          </cell>
          <cell r="C1007">
            <v>1.67</v>
          </cell>
          <cell r="D1007">
            <v>15</v>
          </cell>
          <cell r="E1007">
            <v>0.5</v>
          </cell>
          <cell r="F1007">
            <v>9997</v>
          </cell>
          <cell r="G1007">
            <v>1.67</v>
          </cell>
          <cell r="H1007">
            <v>9998</v>
          </cell>
          <cell r="I1007">
            <v>1.67</v>
          </cell>
          <cell r="J1007">
            <v>9999</v>
          </cell>
          <cell r="K1007">
            <v>1.67</v>
          </cell>
        </row>
        <row r="1008">
          <cell r="A1008" t="str">
            <v>PP1510D</v>
          </cell>
          <cell r="B1008" t="str">
            <v>* POP UP TOPIARY</v>
          </cell>
          <cell r="C1008">
            <v>1.67</v>
          </cell>
          <cell r="D1008">
            <v>15</v>
          </cell>
          <cell r="E1008">
            <v>0.5</v>
          </cell>
          <cell r="F1008">
            <v>9997</v>
          </cell>
          <cell r="G1008">
            <v>1.67</v>
          </cell>
          <cell r="H1008">
            <v>9998</v>
          </cell>
          <cell r="I1008">
            <v>1.67</v>
          </cell>
          <cell r="J1008">
            <v>9999</v>
          </cell>
          <cell r="K1008">
            <v>1.67</v>
          </cell>
        </row>
        <row r="1009">
          <cell r="A1009" t="str">
            <v>PP1510G</v>
          </cell>
          <cell r="B1009" t="str">
            <v>* POP UP TOPIARY</v>
          </cell>
          <cell r="C1009">
            <v>1.67</v>
          </cell>
          <cell r="D1009">
            <v>15</v>
          </cell>
          <cell r="E1009">
            <v>0.5</v>
          </cell>
          <cell r="F1009">
            <v>9997</v>
          </cell>
          <cell r="G1009">
            <v>1.67</v>
          </cell>
          <cell r="H1009">
            <v>9998</v>
          </cell>
          <cell r="I1009">
            <v>1.67</v>
          </cell>
          <cell r="J1009">
            <v>9999</v>
          </cell>
          <cell r="K1009">
            <v>1.67</v>
          </cell>
        </row>
        <row r="1010">
          <cell r="A1010" t="str">
            <v>PP1510R</v>
          </cell>
          <cell r="B1010" t="str">
            <v>* POP UP TOPIARY</v>
          </cell>
          <cell r="C1010">
            <v>1.67</v>
          </cell>
          <cell r="D1010">
            <v>15</v>
          </cell>
          <cell r="E1010">
            <v>0.5</v>
          </cell>
          <cell r="F1010">
            <v>9997</v>
          </cell>
          <cell r="G1010">
            <v>1.67</v>
          </cell>
          <cell r="H1010">
            <v>9998</v>
          </cell>
          <cell r="I1010">
            <v>1.67</v>
          </cell>
          <cell r="J1010">
            <v>9999</v>
          </cell>
          <cell r="K1010">
            <v>1.67</v>
          </cell>
        </row>
        <row r="1011">
          <cell r="A1011" t="str">
            <v>PP1510S</v>
          </cell>
          <cell r="B1011" t="str">
            <v>* POP UP TOPIARY</v>
          </cell>
          <cell r="C1011">
            <v>1.67</v>
          </cell>
          <cell r="D1011">
            <v>15</v>
          </cell>
          <cell r="E1011">
            <v>0.5</v>
          </cell>
          <cell r="F1011">
            <v>9997</v>
          </cell>
          <cell r="G1011">
            <v>1.67</v>
          </cell>
          <cell r="H1011">
            <v>9998</v>
          </cell>
          <cell r="I1011">
            <v>1.67</v>
          </cell>
          <cell r="J1011">
            <v>9999</v>
          </cell>
          <cell r="K1011">
            <v>1.67</v>
          </cell>
        </row>
        <row r="1012">
          <cell r="A1012" t="str">
            <v>PPBH</v>
          </cell>
          <cell r="B1012" t="str">
            <v>* BIRD HOUSE</v>
          </cell>
          <cell r="C1012">
            <v>25.11</v>
          </cell>
          <cell r="D1012">
            <v>1</v>
          </cell>
          <cell r="E1012">
            <v>12.56</v>
          </cell>
          <cell r="F1012">
            <v>4</v>
          </cell>
          <cell r="G1012">
            <v>12.56</v>
          </cell>
          <cell r="H1012">
            <v>9998</v>
          </cell>
          <cell r="I1012">
            <v>12.56</v>
          </cell>
          <cell r="J1012">
            <v>9999</v>
          </cell>
          <cell r="K1012">
            <v>12.56</v>
          </cell>
        </row>
        <row r="1013">
          <cell r="A1013" t="str">
            <v>PPSF</v>
          </cell>
          <cell r="B1013" t="str">
            <v>* SEED FEEDER                CS4</v>
          </cell>
          <cell r="C1013">
            <v>50.22</v>
          </cell>
          <cell r="D1013">
            <v>1</v>
          </cell>
          <cell r="E1013">
            <v>27.9</v>
          </cell>
          <cell r="F1013">
            <v>4</v>
          </cell>
          <cell r="G1013">
            <v>25.11</v>
          </cell>
          <cell r="H1013">
            <v>9998</v>
          </cell>
          <cell r="I1013">
            <v>25.11</v>
          </cell>
          <cell r="J1013">
            <v>9999</v>
          </cell>
          <cell r="K1013">
            <v>25.11</v>
          </cell>
        </row>
        <row r="1014">
          <cell r="A1014" t="str">
            <v>PROF-H</v>
          </cell>
          <cell r="B1014" t="str">
            <v>* BAHCO HOLSTER</v>
          </cell>
          <cell r="C1014">
            <v>25.5</v>
          </cell>
          <cell r="D1014">
            <v>1</v>
          </cell>
          <cell r="E1014">
            <v>15.3</v>
          </cell>
          <cell r="F1014">
            <v>2</v>
          </cell>
          <cell r="G1014">
            <v>12.75</v>
          </cell>
          <cell r="H1014">
            <v>9998</v>
          </cell>
          <cell r="I1014">
            <v>12.75</v>
          </cell>
          <cell r="J1014">
            <v>9999</v>
          </cell>
          <cell r="K1014">
            <v>12.75</v>
          </cell>
        </row>
        <row r="1015">
          <cell r="A1015" t="str">
            <v>R231-G</v>
          </cell>
          <cell r="B1015" t="str">
            <v>* BORDER SHOVEL - MED GALV</v>
          </cell>
          <cell r="C1015">
            <v>20</v>
          </cell>
          <cell r="D1015">
            <v>1</v>
          </cell>
          <cell r="E1015">
            <v>11.4</v>
          </cell>
          <cell r="F1015">
            <v>2</v>
          </cell>
          <cell r="G1015">
            <v>11.4</v>
          </cell>
          <cell r="H1015">
            <v>9998</v>
          </cell>
          <cell r="I1015">
            <v>11.4</v>
          </cell>
          <cell r="J1015">
            <v>9999</v>
          </cell>
          <cell r="K1015">
            <v>11.4</v>
          </cell>
        </row>
        <row r="1016">
          <cell r="A1016" t="str">
            <v>R233EGK</v>
          </cell>
          <cell r="B1016" t="str">
            <v>* PERENNIAL SHOVEL</v>
          </cell>
          <cell r="C1016">
            <v>18.71</v>
          </cell>
          <cell r="D1016">
            <v>1</v>
          </cell>
          <cell r="E1016">
            <v>7.58</v>
          </cell>
          <cell r="F1016">
            <v>4</v>
          </cell>
          <cell r="G1016">
            <v>7.58</v>
          </cell>
          <cell r="H1016">
            <v>9998</v>
          </cell>
          <cell r="I1016">
            <v>7.58</v>
          </cell>
          <cell r="J1016">
            <v>9999</v>
          </cell>
          <cell r="K1016">
            <v>7.58</v>
          </cell>
        </row>
        <row r="1017">
          <cell r="A1017" t="str">
            <v>R402/7</v>
          </cell>
          <cell r="B1017" t="str">
            <v>* HOE W/7" BLADE UPRIGHT</v>
          </cell>
          <cell r="C1017">
            <v>46.95</v>
          </cell>
          <cell r="D1017">
            <v>1</v>
          </cell>
          <cell r="E1017">
            <v>28.17</v>
          </cell>
          <cell r="F1017">
            <v>6</v>
          </cell>
          <cell r="G1017">
            <v>23.48</v>
          </cell>
          <cell r="H1017">
            <v>9998</v>
          </cell>
          <cell r="I1017">
            <v>23.48</v>
          </cell>
          <cell r="J1017">
            <v>9999</v>
          </cell>
          <cell r="K1017">
            <v>23.48</v>
          </cell>
        </row>
        <row r="1018">
          <cell r="A1018" t="str">
            <v>R402M/5</v>
          </cell>
          <cell r="B1018" t="str">
            <v>* UPRIGHT HOE REPLACE BL 5"</v>
          </cell>
          <cell r="C1018">
            <v>5.67</v>
          </cell>
          <cell r="D1018">
            <v>1</v>
          </cell>
          <cell r="E1018">
            <v>2.84</v>
          </cell>
          <cell r="F1018">
            <v>2</v>
          </cell>
          <cell r="G1018">
            <v>2.84</v>
          </cell>
          <cell r="H1018">
            <v>9998</v>
          </cell>
          <cell r="I1018">
            <v>2.84</v>
          </cell>
          <cell r="J1018">
            <v>9999</v>
          </cell>
          <cell r="K1018">
            <v>2.84</v>
          </cell>
        </row>
        <row r="1019">
          <cell r="A1019" t="str">
            <v>R402M/7</v>
          </cell>
          <cell r="B1019" t="str">
            <v>* UPRIGHT HOE REPLACE BL 7"</v>
          </cell>
          <cell r="C1019">
            <v>5.78</v>
          </cell>
          <cell r="D1019">
            <v>1</v>
          </cell>
          <cell r="E1019">
            <v>2.89</v>
          </cell>
          <cell r="F1019">
            <v>2</v>
          </cell>
          <cell r="G1019">
            <v>2.89</v>
          </cell>
          <cell r="H1019">
            <v>9998</v>
          </cell>
          <cell r="I1019">
            <v>2.89</v>
          </cell>
          <cell r="J1019">
            <v>9999</v>
          </cell>
          <cell r="K1019">
            <v>2.89</v>
          </cell>
        </row>
        <row r="1020">
          <cell r="A1020" t="str">
            <v>R403M/7</v>
          </cell>
          <cell r="B1020" t="str">
            <v>* REPL BLD 7" COLINEAR HOE</v>
          </cell>
          <cell r="C1020">
            <v>12.42</v>
          </cell>
          <cell r="D1020">
            <v>1</v>
          </cell>
          <cell r="E1020">
            <v>6.9</v>
          </cell>
          <cell r="F1020">
            <v>6</v>
          </cell>
          <cell r="G1020">
            <v>6.21</v>
          </cell>
          <cell r="H1020">
            <v>9998</v>
          </cell>
          <cell r="I1020">
            <v>6.21</v>
          </cell>
          <cell r="J1020">
            <v>9999</v>
          </cell>
          <cell r="K1020">
            <v>6.21</v>
          </cell>
        </row>
        <row r="1021">
          <cell r="A1021" t="str">
            <v>R404/5</v>
          </cell>
          <cell r="B1021" t="str">
            <v>OSCILLATING HOE 5"BLADE</v>
          </cell>
          <cell r="C1021">
            <v>57.95</v>
          </cell>
          <cell r="D1021">
            <v>1</v>
          </cell>
          <cell r="E1021">
            <v>34.770000000000003</v>
          </cell>
          <cell r="F1021">
            <v>6</v>
          </cell>
          <cell r="G1021">
            <v>28.98</v>
          </cell>
          <cell r="H1021">
            <v>9998</v>
          </cell>
          <cell r="I1021">
            <v>28.98</v>
          </cell>
          <cell r="J1021">
            <v>9999</v>
          </cell>
          <cell r="K1021">
            <v>28.98</v>
          </cell>
        </row>
        <row r="1022">
          <cell r="A1022" t="str">
            <v>R404/7</v>
          </cell>
          <cell r="B1022" t="str">
            <v>OSCILLATING HOE 7"BLADE</v>
          </cell>
          <cell r="C1022">
            <v>59.95</v>
          </cell>
          <cell r="D1022">
            <v>1</v>
          </cell>
          <cell r="E1022">
            <v>35.97</v>
          </cell>
          <cell r="F1022">
            <v>6</v>
          </cell>
          <cell r="G1022">
            <v>29.98</v>
          </cell>
          <cell r="H1022">
            <v>9998</v>
          </cell>
          <cell r="I1022">
            <v>29.98</v>
          </cell>
          <cell r="J1022">
            <v>9999</v>
          </cell>
          <cell r="K1022">
            <v>29.98</v>
          </cell>
        </row>
        <row r="1023">
          <cell r="A1023" t="str">
            <v>RP20256</v>
          </cell>
          <cell r="B1023" t="str">
            <v>* BIOCULTIVATOR</v>
          </cell>
          <cell r="C1023">
            <v>29</v>
          </cell>
          <cell r="D1023">
            <v>1</v>
          </cell>
          <cell r="E1023">
            <v>11.97</v>
          </cell>
          <cell r="F1023">
            <v>6</v>
          </cell>
          <cell r="G1023">
            <v>11.97</v>
          </cell>
          <cell r="H1023">
            <v>9998</v>
          </cell>
          <cell r="I1023">
            <v>11.97</v>
          </cell>
          <cell r="J1023">
            <v>9999</v>
          </cell>
          <cell r="K1023">
            <v>11.97</v>
          </cell>
        </row>
        <row r="1024">
          <cell r="A1024" t="str">
            <v>RP40110</v>
          </cell>
          <cell r="B1024" t="str">
            <v>LEAF RAKE</v>
          </cell>
          <cell r="C1024">
            <v>10.9</v>
          </cell>
          <cell r="D1024">
            <v>1</v>
          </cell>
          <cell r="E1024">
            <v>6.54</v>
          </cell>
          <cell r="F1024">
            <v>10</v>
          </cell>
          <cell r="G1024">
            <v>5.45</v>
          </cell>
          <cell r="H1024">
            <v>9998</v>
          </cell>
          <cell r="I1024">
            <v>5.45</v>
          </cell>
          <cell r="J1024">
            <v>9999</v>
          </cell>
          <cell r="K1024">
            <v>5.45</v>
          </cell>
        </row>
        <row r="1025">
          <cell r="A1025" t="str">
            <v>RP40120</v>
          </cell>
          <cell r="B1025" t="str">
            <v>SQUARE SHOVEL</v>
          </cell>
          <cell r="C1025">
            <v>9.9</v>
          </cell>
          <cell r="D1025">
            <v>1</v>
          </cell>
          <cell r="E1025">
            <v>5.94</v>
          </cell>
          <cell r="F1025">
            <v>10</v>
          </cell>
          <cell r="G1025">
            <v>4.95</v>
          </cell>
          <cell r="H1025">
            <v>9998</v>
          </cell>
          <cell r="I1025">
            <v>4.95</v>
          </cell>
          <cell r="J1025">
            <v>9999</v>
          </cell>
          <cell r="K1025">
            <v>4.95</v>
          </cell>
        </row>
        <row r="1026">
          <cell r="A1026" t="str">
            <v>RP40130</v>
          </cell>
          <cell r="B1026" t="str">
            <v>SPADE</v>
          </cell>
          <cell r="C1026">
            <v>9.9</v>
          </cell>
          <cell r="D1026">
            <v>1</v>
          </cell>
          <cell r="E1026">
            <v>5.94</v>
          </cell>
          <cell r="F1026">
            <v>10</v>
          </cell>
          <cell r="G1026">
            <v>4.95</v>
          </cell>
          <cell r="H1026">
            <v>9998</v>
          </cell>
          <cell r="I1026">
            <v>4.95</v>
          </cell>
          <cell r="J1026">
            <v>9999</v>
          </cell>
          <cell r="K1026">
            <v>4.95</v>
          </cell>
        </row>
        <row r="1027">
          <cell r="A1027" t="str">
            <v>RP40140</v>
          </cell>
          <cell r="B1027" t="str">
            <v>SOIL RAKE</v>
          </cell>
          <cell r="C1027">
            <v>9.9</v>
          </cell>
          <cell r="D1027">
            <v>1</v>
          </cell>
          <cell r="E1027">
            <v>5.94</v>
          </cell>
          <cell r="F1027">
            <v>10</v>
          </cell>
          <cell r="G1027">
            <v>4.95</v>
          </cell>
          <cell r="H1027">
            <v>9998</v>
          </cell>
          <cell r="I1027">
            <v>4.95</v>
          </cell>
          <cell r="J1027">
            <v>9999</v>
          </cell>
          <cell r="K1027">
            <v>4.95</v>
          </cell>
        </row>
        <row r="1028">
          <cell r="A1028" t="str">
            <v>RP40150</v>
          </cell>
          <cell r="B1028" t="str">
            <v>HOE</v>
          </cell>
          <cell r="C1028">
            <v>9.9</v>
          </cell>
          <cell r="D1028">
            <v>1</v>
          </cell>
          <cell r="E1028">
            <v>5.94</v>
          </cell>
          <cell r="F1028">
            <v>10</v>
          </cell>
          <cell r="G1028">
            <v>4.95</v>
          </cell>
          <cell r="H1028">
            <v>9998</v>
          </cell>
          <cell r="I1028">
            <v>4.95</v>
          </cell>
          <cell r="J1028">
            <v>9999</v>
          </cell>
          <cell r="K1028">
            <v>4.95</v>
          </cell>
        </row>
        <row r="1029">
          <cell r="A1029" t="str">
            <v>RP40160</v>
          </cell>
          <cell r="B1029" t="str">
            <v>FOX POINT SHOVEL</v>
          </cell>
          <cell r="C1029">
            <v>9.9</v>
          </cell>
          <cell r="D1029">
            <v>1</v>
          </cell>
          <cell r="E1029">
            <v>5.94</v>
          </cell>
          <cell r="F1029">
            <v>10</v>
          </cell>
          <cell r="G1029">
            <v>4.95</v>
          </cell>
          <cell r="H1029">
            <v>9998</v>
          </cell>
          <cell r="I1029">
            <v>4.95</v>
          </cell>
          <cell r="J1029">
            <v>9999</v>
          </cell>
          <cell r="K1029">
            <v>4.95</v>
          </cell>
        </row>
        <row r="1030">
          <cell r="A1030" t="str">
            <v>RP40170</v>
          </cell>
          <cell r="B1030" t="str">
            <v>3-TINE CULTIVATOR</v>
          </cell>
          <cell r="C1030">
            <v>9.9</v>
          </cell>
          <cell r="D1030">
            <v>1</v>
          </cell>
          <cell r="E1030">
            <v>5.94</v>
          </cell>
          <cell r="F1030">
            <v>10</v>
          </cell>
          <cell r="G1030">
            <v>4.95</v>
          </cell>
          <cell r="H1030">
            <v>9998</v>
          </cell>
          <cell r="I1030">
            <v>4.95</v>
          </cell>
          <cell r="J1030">
            <v>9999</v>
          </cell>
          <cell r="K1030">
            <v>4.95</v>
          </cell>
        </row>
        <row r="1031">
          <cell r="A1031" t="str">
            <v>RP40180</v>
          </cell>
          <cell r="B1031" t="str">
            <v>BROOM</v>
          </cell>
          <cell r="C1031">
            <v>10.9</v>
          </cell>
          <cell r="D1031">
            <v>1</v>
          </cell>
          <cell r="E1031">
            <v>6.54</v>
          </cell>
          <cell r="F1031">
            <v>10</v>
          </cell>
          <cell r="G1031">
            <v>5.45</v>
          </cell>
          <cell r="H1031">
            <v>9998</v>
          </cell>
          <cell r="I1031">
            <v>5.45</v>
          </cell>
          <cell r="J1031">
            <v>9999</v>
          </cell>
          <cell r="K1031">
            <v>5.45</v>
          </cell>
        </row>
        <row r="1032">
          <cell r="A1032" t="str">
            <v>RP401DK</v>
          </cell>
          <cell r="B1032" t="str">
            <v>INTERMEDIATE TOOL STARTER SET</v>
          </cell>
          <cell r="C1032">
            <v>892</v>
          </cell>
          <cell r="D1032">
            <v>1</v>
          </cell>
          <cell r="E1032">
            <v>446</v>
          </cell>
          <cell r="F1032">
            <v>9997</v>
          </cell>
          <cell r="G1032">
            <v>892</v>
          </cell>
          <cell r="H1032">
            <v>9998</v>
          </cell>
          <cell r="I1032">
            <v>892</v>
          </cell>
          <cell r="J1032">
            <v>9999</v>
          </cell>
          <cell r="K1032">
            <v>892</v>
          </cell>
        </row>
        <row r="1033">
          <cell r="A1033" t="str">
            <v>RP40500</v>
          </cell>
          <cell r="B1033" t="str">
            <v>KIDS SNOWSHOVEL</v>
          </cell>
          <cell r="C1033">
            <v>14.9</v>
          </cell>
          <cell r="D1033">
            <v>1</v>
          </cell>
          <cell r="E1033">
            <v>8.94</v>
          </cell>
          <cell r="F1033">
            <v>12</v>
          </cell>
          <cell r="G1033">
            <v>7.45</v>
          </cell>
          <cell r="H1033">
            <v>9998</v>
          </cell>
          <cell r="I1033">
            <v>7.45</v>
          </cell>
          <cell r="J1033">
            <v>9999</v>
          </cell>
          <cell r="K1033">
            <v>7.45</v>
          </cell>
        </row>
        <row r="1034">
          <cell r="A1034" t="str">
            <v>RP40608</v>
          </cell>
          <cell r="B1034" t="str">
            <v>DISPLAY RACK-2 WHEELS</v>
          </cell>
          <cell r="C1034">
            <v>40</v>
          </cell>
          <cell r="D1034">
            <v>1</v>
          </cell>
          <cell r="E1034">
            <v>40</v>
          </cell>
          <cell r="F1034">
            <v>9997</v>
          </cell>
          <cell r="G1034">
            <v>40</v>
          </cell>
          <cell r="H1034">
            <v>9998</v>
          </cell>
          <cell r="I1034">
            <v>40</v>
          </cell>
          <cell r="J1034">
            <v>9999</v>
          </cell>
          <cell r="K1034">
            <v>40</v>
          </cell>
        </row>
        <row r="1035">
          <cell r="A1035" t="str">
            <v>S1218DG</v>
          </cell>
          <cell r="B1035" t="str">
            <v>SOLAR BALLET GIRL LIGHT</v>
          </cell>
          <cell r="C1035">
            <v>15.9</v>
          </cell>
          <cell r="D1035">
            <v>1</v>
          </cell>
          <cell r="E1035">
            <v>9.5399999999999991</v>
          </cell>
          <cell r="F1035">
            <v>4</v>
          </cell>
          <cell r="G1035">
            <v>7.95</v>
          </cell>
          <cell r="H1035">
            <v>9998</v>
          </cell>
          <cell r="I1035">
            <v>7.95</v>
          </cell>
          <cell r="J1035">
            <v>9999</v>
          </cell>
          <cell r="K1035">
            <v>7.95</v>
          </cell>
        </row>
        <row r="1036">
          <cell r="A1036" t="str">
            <v>S1218HB</v>
          </cell>
          <cell r="B1036" t="str">
            <v>SOLAR BUBBLE LIGHT</v>
          </cell>
          <cell r="C1036">
            <v>29.9</v>
          </cell>
          <cell r="D1036">
            <v>1</v>
          </cell>
          <cell r="E1036">
            <v>17.940000000000001</v>
          </cell>
          <cell r="F1036">
            <v>4</v>
          </cell>
          <cell r="G1036">
            <v>14.95</v>
          </cell>
          <cell r="H1036">
            <v>9998</v>
          </cell>
          <cell r="I1036">
            <v>14.95</v>
          </cell>
          <cell r="J1036">
            <v>9999</v>
          </cell>
          <cell r="K1036">
            <v>14.95</v>
          </cell>
        </row>
        <row r="1037">
          <cell r="A1037" t="str">
            <v>S1218IS</v>
          </cell>
          <cell r="B1037" t="str">
            <v>SOLAR GARDEN LIGHT</v>
          </cell>
          <cell r="C1037">
            <v>29.9</v>
          </cell>
          <cell r="D1037">
            <v>1</v>
          </cell>
          <cell r="E1037">
            <v>17.940000000000001</v>
          </cell>
          <cell r="F1037">
            <v>4</v>
          </cell>
          <cell r="G1037">
            <v>14.95</v>
          </cell>
          <cell r="H1037">
            <v>9998</v>
          </cell>
          <cell r="I1037">
            <v>14.95</v>
          </cell>
          <cell r="J1037">
            <v>9999</v>
          </cell>
          <cell r="K1037">
            <v>14.95</v>
          </cell>
        </row>
        <row r="1038">
          <cell r="A1038" t="str">
            <v>S1218JS</v>
          </cell>
          <cell r="B1038" t="str">
            <v>SOLAR STREET LAMP LIGHT</v>
          </cell>
          <cell r="C1038">
            <v>29.9</v>
          </cell>
          <cell r="D1038">
            <v>1</v>
          </cell>
          <cell r="E1038">
            <v>17.940000000000001</v>
          </cell>
          <cell r="F1038">
            <v>4</v>
          </cell>
          <cell r="G1038">
            <v>14.95</v>
          </cell>
          <cell r="H1038">
            <v>9998</v>
          </cell>
          <cell r="I1038">
            <v>14.95</v>
          </cell>
          <cell r="J1038">
            <v>9999</v>
          </cell>
          <cell r="K1038">
            <v>14.95</v>
          </cell>
        </row>
        <row r="1039">
          <cell r="A1039" t="str">
            <v>SM150</v>
          </cell>
          <cell r="B1039" t="str">
            <v>* SCYTHETTE</v>
          </cell>
          <cell r="C1039">
            <v>20</v>
          </cell>
          <cell r="D1039">
            <v>1</v>
          </cell>
          <cell r="E1039">
            <v>8.09</v>
          </cell>
          <cell r="F1039">
            <v>5</v>
          </cell>
          <cell r="G1039">
            <v>8.09</v>
          </cell>
          <cell r="H1039">
            <v>9998</v>
          </cell>
          <cell r="I1039">
            <v>8.09</v>
          </cell>
          <cell r="J1039">
            <v>9999</v>
          </cell>
          <cell r="K1039">
            <v>8.09</v>
          </cell>
        </row>
        <row r="1040">
          <cell r="A1040" t="str">
            <v>SPF20NP</v>
          </cell>
          <cell r="B1040" t="str">
            <v>* SM SQRL RES NUT FEEDER PWTR</v>
          </cell>
          <cell r="C1040">
            <v>34.9</v>
          </cell>
          <cell r="D1040">
            <v>1</v>
          </cell>
          <cell r="E1040">
            <v>20.94</v>
          </cell>
          <cell r="F1040">
            <v>6</v>
          </cell>
          <cell r="G1040">
            <v>17.45</v>
          </cell>
          <cell r="H1040">
            <v>9998</v>
          </cell>
          <cell r="I1040">
            <v>17.45</v>
          </cell>
          <cell r="J1040">
            <v>9999</v>
          </cell>
          <cell r="K1040">
            <v>17.45</v>
          </cell>
        </row>
        <row r="1041">
          <cell r="A1041" t="str">
            <v>SPF35NA</v>
          </cell>
          <cell r="B1041" t="str">
            <v>LG SQRL RES NUT FEEDER     CS6</v>
          </cell>
          <cell r="C1041">
            <v>39.9</v>
          </cell>
          <cell r="D1041">
            <v>1</v>
          </cell>
          <cell r="E1041">
            <v>23.94</v>
          </cell>
          <cell r="F1041">
            <v>6</v>
          </cell>
          <cell r="G1041">
            <v>19.95</v>
          </cell>
          <cell r="H1041">
            <v>9998</v>
          </cell>
          <cell r="I1041">
            <v>19.95</v>
          </cell>
          <cell r="J1041">
            <v>9999</v>
          </cell>
          <cell r="K1041">
            <v>19.95</v>
          </cell>
        </row>
        <row r="1042">
          <cell r="A1042" t="str">
            <v>SPF35NP</v>
          </cell>
          <cell r="B1042" t="str">
            <v>* LG SQRL RES NUT FEEDER PWTR</v>
          </cell>
          <cell r="C1042">
            <v>39.9</v>
          </cell>
          <cell r="D1042">
            <v>1</v>
          </cell>
          <cell r="E1042">
            <v>23.94</v>
          </cell>
          <cell r="F1042">
            <v>6</v>
          </cell>
          <cell r="G1042">
            <v>19.95</v>
          </cell>
          <cell r="H1042">
            <v>9998</v>
          </cell>
          <cell r="I1042">
            <v>19.95</v>
          </cell>
          <cell r="J1042">
            <v>9999</v>
          </cell>
          <cell r="K1042">
            <v>19.95</v>
          </cell>
        </row>
        <row r="1043">
          <cell r="A1043" t="str">
            <v>SPF35TA</v>
          </cell>
          <cell r="B1043" t="str">
            <v>LG SQRL RES TUBE FEEDER ANT BRNZ</v>
          </cell>
          <cell r="C1043">
            <v>49.9</v>
          </cell>
          <cell r="D1043">
            <v>1</v>
          </cell>
          <cell r="E1043">
            <v>29.94</v>
          </cell>
          <cell r="F1043">
            <v>6</v>
          </cell>
          <cell r="G1043">
            <v>24.95</v>
          </cell>
          <cell r="H1043">
            <v>9998</v>
          </cell>
          <cell r="I1043">
            <v>24.95</v>
          </cell>
          <cell r="J1043">
            <v>9999</v>
          </cell>
          <cell r="K1043">
            <v>24.95</v>
          </cell>
        </row>
        <row r="1044">
          <cell r="A1044" t="str">
            <v>SPF35THA</v>
          </cell>
          <cell r="B1044" t="str">
            <v>LG SQRL RES THISTLE FDR ANT BRNZ</v>
          </cell>
          <cell r="C1044">
            <v>44.9</v>
          </cell>
          <cell r="D1044">
            <v>1</v>
          </cell>
          <cell r="E1044">
            <v>26.94</v>
          </cell>
          <cell r="F1044">
            <v>6</v>
          </cell>
          <cell r="G1044">
            <v>22.45</v>
          </cell>
          <cell r="H1044">
            <v>9998</v>
          </cell>
          <cell r="I1044">
            <v>22.45</v>
          </cell>
          <cell r="J1044">
            <v>9999</v>
          </cell>
          <cell r="K1044">
            <v>22.45</v>
          </cell>
        </row>
        <row r="1045">
          <cell r="A1045" t="str">
            <v>SPF35THP</v>
          </cell>
          <cell r="B1045" t="str">
            <v>* LG SQRL RES THISTLE FDR PWTR</v>
          </cell>
          <cell r="C1045">
            <v>44.9</v>
          </cell>
          <cell r="D1045">
            <v>1</v>
          </cell>
          <cell r="E1045">
            <v>26.94</v>
          </cell>
          <cell r="F1045">
            <v>6</v>
          </cell>
          <cell r="G1045">
            <v>22.45</v>
          </cell>
          <cell r="H1045">
            <v>9998</v>
          </cell>
          <cell r="I1045">
            <v>22.45</v>
          </cell>
          <cell r="J1045">
            <v>9999</v>
          </cell>
          <cell r="K1045">
            <v>22.45</v>
          </cell>
        </row>
        <row r="1046">
          <cell r="A1046" t="str">
            <v>SPF35TP</v>
          </cell>
          <cell r="B1046" t="str">
            <v>* LG SQRL RES TUBE FEEDER PWTR</v>
          </cell>
          <cell r="C1046">
            <v>49.9</v>
          </cell>
          <cell r="D1046">
            <v>1</v>
          </cell>
          <cell r="E1046">
            <v>29.94</v>
          </cell>
          <cell r="F1046">
            <v>6</v>
          </cell>
          <cell r="G1046">
            <v>24.95</v>
          </cell>
          <cell r="H1046">
            <v>9998</v>
          </cell>
          <cell r="I1046">
            <v>24.95</v>
          </cell>
          <cell r="J1046">
            <v>9999</v>
          </cell>
          <cell r="K1046">
            <v>24.95</v>
          </cell>
        </row>
        <row r="1047">
          <cell r="A1047" t="str">
            <v>T30</v>
          </cell>
          <cell r="B1047" t="str">
            <v>* SMALL TUBE SEED FEEDER</v>
          </cell>
          <cell r="C1047">
            <v>34.9</v>
          </cell>
          <cell r="D1047">
            <v>1</v>
          </cell>
          <cell r="E1047">
            <v>20.94</v>
          </cell>
          <cell r="F1047">
            <v>6</v>
          </cell>
          <cell r="G1047">
            <v>17.45</v>
          </cell>
          <cell r="H1047">
            <v>9998</v>
          </cell>
          <cell r="I1047">
            <v>17.45</v>
          </cell>
          <cell r="J1047">
            <v>9999</v>
          </cell>
          <cell r="K1047">
            <v>17.45</v>
          </cell>
        </row>
        <row r="1048">
          <cell r="A1048" t="str">
            <v>T40</v>
          </cell>
          <cell r="B1048" t="str">
            <v>LARGE TUBE SEED FEEDER - GREEN</v>
          </cell>
          <cell r="C1048">
            <v>39.9</v>
          </cell>
          <cell r="D1048">
            <v>1</v>
          </cell>
          <cell r="E1048">
            <v>23.94</v>
          </cell>
          <cell r="F1048">
            <v>6</v>
          </cell>
          <cell r="G1048">
            <v>19.95</v>
          </cell>
          <cell r="H1048">
            <v>9998</v>
          </cell>
          <cell r="I1048">
            <v>19.95</v>
          </cell>
          <cell r="J1048">
            <v>9999</v>
          </cell>
          <cell r="K1048">
            <v>19.95</v>
          </cell>
        </row>
        <row r="1049">
          <cell r="A1049" t="str">
            <v>T40Y</v>
          </cell>
          <cell r="B1049" t="str">
            <v>LARGE TUBE SEED FEEDER - YELLOW</v>
          </cell>
          <cell r="C1049">
            <v>39.9</v>
          </cell>
          <cell r="D1049">
            <v>1</v>
          </cell>
          <cell r="E1049">
            <v>23.94</v>
          </cell>
          <cell r="F1049">
            <v>6</v>
          </cell>
          <cell r="G1049">
            <v>19.95</v>
          </cell>
          <cell r="H1049">
            <v>9998</v>
          </cell>
          <cell r="I1049">
            <v>19.95</v>
          </cell>
          <cell r="J1049">
            <v>9999</v>
          </cell>
          <cell r="K1049">
            <v>19.95</v>
          </cell>
        </row>
        <row r="1050">
          <cell r="A1050" t="str">
            <v>TGD</v>
          </cell>
          <cell r="B1050" t="str">
            <v>TDI GLOVE DISPLAY</v>
          </cell>
          <cell r="C1050">
            <v>3111.6</v>
          </cell>
          <cell r="D1050">
            <v>1</v>
          </cell>
          <cell r="E1050">
            <v>1555.8</v>
          </cell>
          <cell r="F1050">
            <v>9997</v>
          </cell>
          <cell r="G1050">
            <v>3111.6</v>
          </cell>
          <cell r="H1050">
            <v>9998</v>
          </cell>
          <cell r="I1050">
            <v>3111.6</v>
          </cell>
          <cell r="J1050">
            <v>9999</v>
          </cell>
          <cell r="K1050">
            <v>3111.6</v>
          </cell>
        </row>
        <row r="1051">
          <cell r="A1051" t="str">
            <v>TGDW</v>
          </cell>
          <cell r="B1051" t="str">
            <v>HALF RACK GLOVE DISPLAY</v>
          </cell>
          <cell r="C1051">
            <v>1663.2</v>
          </cell>
          <cell r="D1051">
            <v>1</v>
          </cell>
          <cell r="E1051">
            <v>831.6</v>
          </cell>
          <cell r="F1051">
            <v>9997</v>
          </cell>
          <cell r="G1051">
            <v>1663.2</v>
          </cell>
          <cell r="H1051">
            <v>9998</v>
          </cell>
          <cell r="I1051">
            <v>1663.2</v>
          </cell>
          <cell r="J1051">
            <v>9999</v>
          </cell>
          <cell r="K1051">
            <v>1663.2</v>
          </cell>
        </row>
        <row r="1052">
          <cell r="A1052" t="str">
            <v>TGDWO</v>
          </cell>
          <cell r="B1052" t="str">
            <v>HALF RACK GLOVE DISPLAY</v>
          </cell>
          <cell r="C1052">
            <v>1543.2</v>
          </cell>
          <cell r="D1052">
            <v>1</v>
          </cell>
          <cell r="E1052">
            <v>771.6</v>
          </cell>
          <cell r="F1052">
            <v>9997</v>
          </cell>
          <cell r="G1052">
            <v>1543.2</v>
          </cell>
          <cell r="H1052">
            <v>9998</v>
          </cell>
          <cell r="I1052">
            <v>1543.2</v>
          </cell>
          <cell r="J1052">
            <v>9999</v>
          </cell>
          <cell r="K1052">
            <v>1543.2</v>
          </cell>
        </row>
        <row r="1053">
          <cell r="A1053" t="str">
            <v>THEO39</v>
          </cell>
          <cell r="B1053" t="str">
            <v>* THEO FOOTWEAR</v>
          </cell>
          <cell r="C1053">
            <v>4.91</v>
          </cell>
          <cell r="D1053">
            <v>1</v>
          </cell>
          <cell r="E1053">
            <v>2.46</v>
          </cell>
          <cell r="F1053">
            <v>4</v>
          </cell>
          <cell r="G1053">
            <v>2.46</v>
          </cell>
          <cell r="H1053">
            <v>9998</v>
          </cell>
          <cell r="I1053">
            <v>2.46</v>
          </cell>
          <cell r="J1053">
            <v>9999</v>
          </cell>
          <cell r="K1053">
            <v>2.46</v>
          </cell>
        </row>
        <row r="1054">
          <cell r="A1054" t="str">
            <v>THEO41</v>
          </cell>
          <cell r="B1054" t="str">
            <v>* THEO FOOTWEAR</v>
          </cell>
          <cell r="C1054">
            <v>4.91</v>
          </cell>
          <cell r="D1054">
            <v>1</v>
          </cell>
          <cell r="E1054">
            <v>2.46</v>
          </cell>
          <cell r="F1054">
            <v>4</v>
          </cell>
          <cell r="G1054">
            <v>2.46</v>
          </cell>
          <cell r="H1054">
            <v>9998</v>
          </cell>
          <cell r="I1054">
            <v>2.46</v>
          </cell>
          <cell r="J1054">
            <v>9999</v>
          </cell>
          <cell r="K1054">
            <v>2.46</v>
          </cell>
        </row>
        <row r="1055">
          <cell r="A1055" t="str">
            <v>THEO42</v>
          </cell>
          <cell r="B1055" t="str">
            <v>* THEO FOOTWEAR</v>
          </cell>
          <cell r="C1055">
            <v>4.91</v>
          </cell>
          <cell r="D1055">
            <v>1</v>
          </cell>
          <cell r="E1055">
            <v>2.46</v>
          </cell>
          <cell r="F1055">
            <v>4</v>
          </cell>
          <cell r="G1055">
            <v>2.46</v>
          </cell>
          <cell r="H1055">
            <v>9998</v>
          </cell>
          <cell r="I1055">
            <v>2.46</v>
          </cell>
          <cell r="J1055">
            <v>9999</v>
          </cell>
          <cell r="K1055">
            <v>2.46</v>
          </cell>
        </row>
        <row r="1056">
          <cell r="A1056" t="str">
            <v>THEO43</v>
          </cell>
          <cell r="B1056" t="str">
            <v>* THEO FOOTWEAR</v>
          </cell>
          <cell r="C1056">
            <v>4.91</v>
          </cell>
          <cell r="D1056">
            <v>1</v>
          </cell>
          <cell r="E1056">
            <v>2.46</v>
          </cell>
          <cell r="F1056">
            <v>4</v>
          </cell>
          <cell r="G1056">
            <v>2.46</v>
          </cell>
          <cell r="H1056">
            <v>9998</v>
          </cell>
          <cell r="I1056">
            <v>2.46</v>
          </cell>
          <cell r="J1056">
            <v>9999</v>
          </cell>
          <cell r="K1056">
            <v>2.46</v>
          </cell>
        </row>
        <row r="1057">
          <cell r="A1057" t="str">
            <v>THEO44</v>
          </cell>
          <cell r="B1057" t="str">
            <v>* THEO FOOTWEAR</v>
          </cell>
          <cell r="C1057">
            <v>4.91</v>
          </cell>
          <cell r="D1057">
            <v>1</v>
          </cell>
          <cell r="E1057">
            <v>2.46</v>
          </cell>
          <cell r="F1057">
            <v>4</v>
          </cell>
          <cell r="G1057">
            <v>2.46</v>
          </cell>
          <cell r="H1057">
            <v>9998</v>
          </cell>
          <cell r="I1057">
            <v>2.46</v>
          </cell>
          <cell r="J1057">
            <v>9999</v>
          </cell>
          <cell r="K1057">
            <v>2.46</v>
          </cell>
        </row>
        <row r="1058">
          <cell r="A1058" t="str">
            <v>THEO45</v>
          </cell>
          <cell r="B1058" t="str">
            <v>* THEO FOOTWEAR</v>
          </cell>
          <cell r="C1058">
            <v>4.91</v>
          </cell>
          <cell r="D1058">
            <v>1</v>
          </cell>
          <cell r="E1058">
            <v>2.46</v>
          </cell>
          <cell r="F1058">
            <v>4</v>
          </cell>
          <cell r="G1058">
            <v>2.46</v>
          </cell>
          <cell r="H1058">
            <v>9998</v>
          </cell>
          <cell r="I1058">
            <v>2.46</v>
          </cell>
          <cell r="J1058">
            <v>9999</v>
          </cell>
          <cell r="K1058">
            <v>2.46</v>
          </cell>
        </row>
        <row r="1059">
          <cell r="A1059" t="str">
            <v>THEO46</v>
          </cell>
          <cell r="B1059" t="str">
            <v>* THEO FOOTWEAR</v>
          </cell>
          <cell r="C1059">
            <v>4.91</v>
          </cell>
          <cell r="D1059">
            <v>1</v>
          </cell>
          <cell r="E1059">
            <v>2.46</v>
          </cell>
          <cell r="F1059">
            <v>4</v>
          </cell>
          <cell r="G1059">
            <v>2.46</v>
          </cell>
          <cell r="H1059">
            <v>9998</v>
          </cell>
          <cell r="I1059">
            <v>2.46</v>
          </cell>
          <cell r="J1059">
            <v>9999</v>
          </cell>
          <cell r="K1059">
            <v>2.46</v>
          </cell>
        </row>
        <row r="1060">
          <cell r="A1060" t="str">
            <v>THF40</v>
          </cell>
          <cell r="B1060" t="str">
            <v>LARGE THISTLE FEEDER - GREEN</v>
          </cell>
          <cell r="C1060">
            <v>39.9</v>
          </cell>
          <cell r="D1060">
            <v>1</v>
          </cell>
          <cell r="E1060">
            <v>23.94</v>
          </cell>
          <cell r="F1060">
            <v>6</v>
          </cell>
          <cell r="G1060">
            <v>19.95</v>
          </cell>
          <cell r="H1060">
            <v>9998</v>
          </cell>
          <cell r="I1060">
            <v>19.95</v>
          </cell>
          <cell r="J1060">
            <v>9999</v>
          </cell>
          <cell r="K1060">
            <v>19.95</v>
          </cell>
        </row>
        <row r="1061">
          <cell r="A1061" t="str">
            <v>THF40Y</v>
          </cell>
          <cell r="B1061" t="str">
            <v>LARGE THISTLE FEEDER - YELLOW</v>
          </cell>
          <cell r="C1061">
            <v>39.9</v>
          </cell>
          <cell r="D1061">
            <v>1</v>
          </cell>
          <cell r="E1061">
            <v>23.94</v>
          </cell>
          <cell r="F1061">
            <v>6</v>
          </cell>
          <cell r="G1061">
            <v>19.95</v>
          </cell>
          <cell r="H1061">
            <v>9998</v>
          </cell>
          <cell r="I1061">
            <v>19.95</v>
          </cell>
          <cell r="J1061">
            <v>9999</v>
          </cell>
          <cell r="K1061">
            <v>19.95</v>
          </cell>
        </row>
        <row r="1062">
          <cell r="A1062" t="str">
            <v>TRPTPOT</v>
          </cell>
          <cell r="B1062" t="str">
            <v>* 6 POT PK FOR TRACK POTS</v>
          </cell>
          <cell r="C1062">
            <v>10.220000000000001</v>
          </cell>
          <cell r="D1062">
            <v>1</v>
          </cell>
          <cell r="E1062">
            <v>5.1100000000000003</v>
          </cell>
          <cell r="F1062">
            <v>5</v>
          </cell>
          <cell r="G1062">
            <v>5.1100000000000003</v>
          </cell>
          <cell r="H1062">
            <v>9998</v>
          </cell>
          <cell r="I1062">
            <v>5.1100000000000003</v>
          </cell>
          <cell r="J1062">
            <v>9999</v>
          </cell>
          <cell r="K1062">
            <v>5.1100000000000003</v>
          </cell>
        </row>
        <row r="1063">
          <cell r="A1063" t="str">
            <v>TRPTTRK</v>
          </cell>
          <cell r="B1063" t="str">
            <v>* TRACK FOR TRACK POTS</v>
          </cell>
          <cell r="C1063">
            <v>4.71</v>
          </cell>
          <cell r="D1063">
            <v>1</v>
          </cell>
          <cell r="E1063">
            <v>2.36</v>
          </cell>
          <cell r="F1063">
            <v>5</v>
          </cell>
          <cell r="G1063">
            <v>2.36</v>
          </cell>
          <cell r="H1063">
            <v>9998</v>
          </cell>
          <cell r="I1063">
            <v>2.36</v>
          </cell>
          <cell r="J1063">
            <v>9999</v>
          </cell>
          <cell r="K1063">
            <v>2.36</v>
          </cell>
        </row>
        <row r="1064">
          <cell r="A1064" t="str">
            <v>VCGT</v>
          </cell>
          <cell r="B1064" t="str">
            <v>COPPER GIFT TAG PACK OF 5</v>
          </cell>
          <cell r="C1064">
            <v>7.5</v>
          </cell>
          <cell r="D1064">
            <v>1</v>
          </cell>
          <cell r="E1064">
            <v>4.5</v>
          </cell>
          <cell r="F1064">
            <v>5</v>
          </cell>
          <cell r="G1064">
            <v>3.75</v>
          </cell>
          <cell r="H1064">
            <v>9998</v>
          </cell>
          <cell r="I1064">
            <v>3.75</v>
          </cell>
          <cell r="J1064">
            <v>9999</v>
          </cell>
          <cell r="K1064">
            <v>3.75</v>
          </cell>
        </row>
        <row r="1065">
          <cell r="A1065" t="str">
            <v>VCPM</v>
          </cell>
          <cell r="B1065" t="str">
            <v>PLANT MARKERS-BXD (10 PK) 5CS</v>
          </cell>
          <cell r="C1065">
            <v>15.3</v>
          </cell>
          <cell r="D1065">
            <v>1</v>
          </cell>
          <cell r="E1065">
            <v>9.18</v>
          </cell>
          <cell r="F1065">
            <v>5</v>
          </cell>
          <cell r="G1065">
            <v>7.65</v>
          </cell>
          <cell r="H1065">
            <v>9998</v>
          </cell>
          <cell r="I1065">
            <v>7.65</v>
          </cell>
          <cell r="J1065">
            <v>9999</v>
          </cell>
          <cell r="K1065">
            <v>7.65</v>
          </cell>
        </row>
        <row r="1066">
          <cell r="A1066" t="str">
            <v>VCPM-C</v>
          </cell>
          <cell r="B1066" t="str">
            <v>* COPPER PLANT MARKER</v>
          </cell>
          <cell r="C1066">
            <v>18.600000000000001</v>
          </cell>
          <cell r="D1066">
            <v>1</v>
          </cell>
          <cell r="E1066">
            <v>11.16</v>
          </cell>
          <cell r="F1066">
            <v>5</v>
          </cell>
          <cell r="G1066">
            <v>9.3000000000000007</v>
          </cell>
          <cell r="H1066">
            <v>9998</v>
          </cell>
          <cell r="I1066">
            <v>9.3000000000000007</v>
          </cell>
          <cell r="J1066">
            <v>9999</v>
          </cell>
          <cell r="K1066">
            <v>9.3000000000000007</v>
          </cell>
        </row>
        <row r="1067">
          <cell r="A1067" t="str">
            <v>VCPT</v>
          </cell>
          <cell r="B1067" t="str">
            <v>COPPER PLANT TAG (15 PK)</v>
          </cell>
          <cell r="C1067">
            <v>10.9</v>
          </cell>
          <cell r="D1067">
            <v>1</v>
          </cell>
          <cell r="E1067">
            <v>6.54</v>
          </cell>
          <cell r="F1067">
            <v>5</v>
          </cell>
          <cell r="G1067">
            <v>5.45</v>
          </cell>
          <cell r="H1067">
            <v>9998</v>
          </cell>
          <cell r="I1067">
            <v>5.45</v>
          </cell>
          <cell r="J1067">
            <v>9999</v>
          </cell>
          <cell r="K1067">
            <v>5.45</v>
          </cell>
        </row>
        <row r="1068">
          <cell r="A1068" t="str">
            <v>VCPT-C</v>
          </cell>
          <cell r="B1068" t="str">
            <v>* COPPER PLANT TAG</v>
          </cell>
          <cell r="C1068">
            <v>11.99</v>
          </cell>
          <cell r="D1068">
            <v>1</v>
          </cell>
          <cell r="E1068">
            <v>7.19</v>
          </cell>
          <cell r="F1068">
            <v>5</v>
          </cell>
          <cell r="G1068">
            <v>6</v>
          </cell>
          <cell r="H1068">
            <v>9998</v>
          </cell>
          <cell r="I1068">
            <v>6</v>
          </cell>
          <cell r="J1068">
            <v>9999</v>
          </cell>
          <cell r="K1068">
            <v>6</v>
          </cell>
        </row>
        <row r="1069">
          <cell r="A1069" t="str">
            <v>VCTL</v>
          </cell>
          <cell r="B1069" t="str">
            <v>COPPER TEE LABEL (15PK)</v>
          </cell>
          <cell r="C1069">
            <v>10.89</v>
          </cell>
          <cell r="D1069">
            <v>1</v>
          </cell>
          <cell r="E1069">
            <v>6.53</v>
          </cell>
          <cell r="F1069">
            <v>5</v>
          </cell>
          <cell r="G1069">
            <v>5.45</v>
          </cell>
          <cell r="H1069">
            <v>9998</v>
          </cell>
          <cell r="I1069">
            <v>5.45</v>
          </cell>
          <cell r="J1069">
            <v>9999</v>
          </cell>
          <cell r="K1069">
            <v>5.45</v>
          </cell>
        </row>
        <row r="1070">
          <cell r="A1070" t="str">
            <v>W0015</v>
          </cell>
          <cell r="B1070" t="str">
            <v>KIDS TOOL SET POT/TROWEL +</v>
          </cell>
          <cell r="C1070">
            <v>29</v>
          </cell>
          <cell r="D1070">
            <v>1</v>
          </cell>
          <cell r="E1070">
            <v>17.399999999999999</v>
          </cell>
          <cell r="F1070">
            <v>6</v>
          </cell>
          <cell r="G1070">
            <v>14.5</v>
          </cell>
          <cell r="H1070">
            <v>9998</v>
          </cell>
          <cell r="I1070">
            <v>14.5</v>
          </cell>
          <cell r="J1070">
            <v>9999</v>
          </cell>
          <cell r="K1070">
            <v>14.5</v>
          </cell>
        </row>
        <row r="1071">
          <cell r="A1071" t="str">
            <v>W0017</v>
          </cell>
          <cell r="B1071" t="str">
            <v>4 PC GARDEN TOOL SET</v>
          </cell>
          <cell r="C1071">
            <v>49</v>
          </cell>
          <cell r="D1071">
            <v>1</v>
          </cell>
          <cell r="E1071">
            <v>29.4</v>
          </cell>
          <cell r="F1071">
            <v>6</v>
          </cell>
          <cell r="G1071">
            <v>24.5</v>
          </cell>
          <cell r="H1071">
            <v>9998</v>
          </cell>
          <cell r="I1071">
            <v>24.5</v>
          </cell>
          <cell r="J1071">
            <v>9999</v>
          </cell>
          <cell r="K1071">
            <v>24.5</v>
          </cell>
        </row>
        <row r="1072">
          <cell r="A1072" t="str">
            <v>W0018</v>
          </cell>
          <cell r="B1072" t="str">
            <v>5 PC DELUXE GIFT SET</v>
          </cell>
          <cell r="C1072">
            <v>59</v>
          </cell>
          <cell r="D1072">
            <v>1</v>
          </cell>
          <cell r="E1072">
            <v>35.4</v>
          </cell>
          <cell r="F1072">
            <v>4</v>
          </cell>
          <cell r="G1072">
            <v>29.5</v>
          </cell>
          <cell r="H1072">
            <v>9998</v>
          </cell>
          <cell r="I1072">
            <v>29.5</v>
          </cell>
          <cell r="J1072">
            <v>9999</v>
          </cell>
          <cell r="K1072">
            <v>29.5</v>
          </cell>
        </row>
        <row r="1073">
          <cell r="A1073" t="str">
            <v>W0034</v>
          </cell>
          <cell r="B1073" t="str">
            <v>2 PIECE GARDEN TOOL SET</v>
          </cell>
          <cell r="C1073">
            <v>29</v>
          </cell>
          <cell r="D1073">
            <v>1</v>
          </cell>
          <cell r="E1073">
            <v>17.399999999999999</v>
          </cell>
          <cell r="F1073">
            <v>12</v>
          </cell>
          <cell r="G1073">
            <v>14.5</v>
          </cell>
          <cell r="H1073">
            <v>9998</v>
          </cell>
          <cell r="I1073">
            <v>14.5</v>
          </cell>
          <cell r="J1073">
            <v>9999</v>
          </cell>
          <cell r="K1073">
            <v>14.5</v>
          </cell>
        </row>
        <row r="1074">
          <cell r="A1074" t="str">
            <v>W0103</v>
          </cell>
          <cell r="B1074" t="str">
            <v>KIDS TOOL SET W/CAN GLOVES +</v>
          </cell>
          <cell r="C1074">
            <v>42.5</v>
          </cell>
          <cell r="D1074">
            <v>1</v>
          </cell>
          <cell r="E1074">
            <v>25.5</v>
          </cell>
          <cell r="F1074">
            <v>6</v>
          </cell>
          <cell r="G1074">
            <v>21.25</v>
          </cell>
          <cell r="H1074">
            <v>9998</v>
          </cell>
          <cell r="I1074">
            <v>21.25</v>
          </cell>
          <cell r="J1074">
            <v>9999</v>
          </cell>
          <cell r="K1074">
            <v>21.25</v>
          </cell>
        </row>
        <row r="1075">
          <cell r="A1075" t="str">
            <v>W1007</v>
          </cell>
          <cell r="B1075" t="str">
            <v>ECONOMY PRUNER</v>
          </cell>
          <cell r="C1075">
            <v>5.9</v>
          </cell>
          <cell r="D1075">
            <v>1</v>
          </cell>
          <cell r="E1075">
            <v>3.54</v>
          </cell>
          <cell r="F1075">
            <v>12</v>
          </cell>
          <cell r="G1075">
            <v>2.95</v>
          </cell>
          <cell r="H1075">
            <v>9998</v>
          </cell>
          <cell r="I1075">
            <v>2.95</v>
          </cell>
          <cell r="J1075">
            <v>9999</v>
          </cell>
          <cell r="K1075">
            <v>2.95</v>
          </cell>
        </row>
        <row r="1076">
          <cell r="A1076" t="str">
            <v>W1011</v>
          </cell>
          <cell r="B1076" t="str">
            <v>ECONOMY PRUNER FORGED</v>
          </cell>
          <cell r="C1076">
            <v>7.9</v>
          </cell>
          <cell r="D1076">
            <v>1</v>
          </cell>
          <cell r="E1076">
            <v>4.74</v>
          </cell>
          <cell r="F1076">
            <v>12</v>
          </cell>
          <cell r="G1076">
            <v>3.95</v>
          </cell>
          <cell r="H1076">
            <v>9998</v>
          </cell>
          <cell r="I1076">
            <v>3.95</v>
          </cell>
          <cell r="J1076">
            <v>9999</v>
          </cell>
          <cell r="K1076">
            <v>3.95</v>
          </cell>
        </row>
        <row r="1077">
          <cell r="A1077" t="str">
            <v>W1034</v>
          </cell>
          <cell r="B1077" t="str">
            <v>LONG REACH PRUNER</v>
          </cell>
          <cell r="C1077">
            <v>29</v>
          </cell>
          <cell r="D1077">
            <v>1</v>
          </cell>
          <cell r="E1077">
            <v>17.399999999999999</v>
          </cell>
          <cell r="F1077">
            <v>12</v>
          </cell>
          <cell r="G1077">
            <v>14.5</v>
          </cell>
          <cell r="H1077">
            <v>9998</v>
          </cell>
          <cell r="I1077">
            <v>14.5</v>
          </cell>
          <cell r="J1077">
            <v>9999</v>
          </cell>
          <cell r="K1077">
            <v>14.5</v>
          </cell>
        </row>
        <row r="1078">
          <cell r="A1078" t="str">
            <v>W1037</v>
          </cell>
          <cell r="B1078" t="str">
            <v>FLOWER SNIP</v>
          </cell>
          <cell r="C1078">
            <v>13.9</v>
          </cell>
          <cell r="D1078">
            <v>1</v>
          </cell>
          <cell r="E1078">
            <v>8.34</v>
          </cell>
          <cell r="F1078">
            <v>12</v>
          </cell>
          <cell r="G1078">
            <v>6.95</v>
          </cell>
          <cell r="H1078">
            <v>9998</v>
          </cell>
          <cell r="I1078">
            <v>6.95</v>
          </cell>
          <cell r="J1078">
            <v>9999</v>
          </cell>
          <cell r="K1078">
            <v>6.95</v>
          </cell>
        </row>
        <row r="1079">
          <cell r="A1079" t="str">
            <v>W1052</v>
          </cell>
          <cell r="B1079" t="str">
            <v>* 8" DEL. ANVIL PRUNER</v>
          </cell>
          <cell r="C1079">
            <v>9.9499999999999993</v>
          </cell>
          <cell r="D1079">
            <v>1</v>
          </cell>
          <cell r="E1079">
            <v>5.47</v>
          </cell>
          <cell r="F1079">
            <v>12</v>
          </cell>
          <cell r="G1079">
            <v>4.93</v>
          </cell>
          <cell r="H1079">
            <v>9998</v>
          </cell>
          <cell r="I1079">
            <v>4.93</v>
          </cell>
          <cell r="J1079">
            <v>9999</v>
          </cell>
          <cell r="K1079">
            <v>4.93</v>
          </cell>
        </row>
        <row r="1080">
          <cell r="A1080" t="str">
            <v>W1057</v>
          </cell>
          <cell r="B1080" t="str">
            <v>8" ANVIL RATCHET PRUNER</v>
          </cell>
          <cell r="C1080">
            <v>13.9</v>
          </cell>
          <cell r="D1080">
            <v>1</v>
          </cell>
          <cell r="E1080">
            <v>8.34</v>
          </cell>
          <cell r="F1080">
            <v>12</v>
          </cell>
          <cell r="G1080">
            <v>6.95</v>
          </cell>
          <cell r="H1080">
            <v>9998</v>
          </cell>
          <cell r="I1080">
            <v>6.95</v>
          </cell>
          <cell r="J1080">
            <v>9999</v>
          </cell>
          <cell r="K1080">
            <v>6.95</v>
          </cell>
        </row>
        <row r="1081">
          <cell r="A1081" t="str">
            <v>W1059</v>
          </cell>
          <cell r="B1081" t="str">
            <v>8" TEAK HANDLE PRUNER</v>
          </cell>
          <cell r="C1081">
            <v>27.5</v>
          </cell>
          <cell r="D1081">
            <v>1</v>
          </cell>
          <cell r="E1081">
            <v>16.5</v>
          </cell>
          <cell r="F1081">
            <v>12</v>
          </cell>
          <cell r="G1081">
            <v>13.75</v>
          </cell>
          <cell r="H1081">
            <v>9998</v>
          </cell>
          <cell r="I1081">
            <v>13.75</v>
          </cell>
          <cell r="J1081">
            <v>9999</v>
          </cell>
          <cell r="K1081">
            <v>13.75</v>
          </cell>
        </row>
        <row r="1082">
          <cell r="A1082" t="str">
            <v>W1066</v>
          </cell>
          <cell r="B1082" t="str">
            <v>7" ALUM BYPASS PRUNER</v>
          </cell>
          <cell r="C1082">
            <v>12.5</v>
          </cell>
          <cell r="D1082">
            <v>1</v>
          </cell>
          <cell r="E1082">
            <v>7.5</v>
          </cell>
          <cell r="F1082">
            <v>12</v>
          </cell>
          <cell r="G1082">
            <v>6.25</v>
          </cell>
          <cell r="H1082">
            <v>9998</v>
          </cell>
          <cell r="I1082">
            <v>6.25</v>
          </cell>
          <cell r="J1082">
            <v>9999</v>
          </cell>
          <cell r="K1082">
            <v>6.25</v>
          </cell>
        </row>
        <row r="1083">
          <cell r="A1083" t="str">
            <v>W1067</v>
          </cell>
          <cell r="B1083" t="str">
            <v>7" ALUM ANVIL PRUNER</v>
          </cell>
          <cell r="C1083">
            <v>12.5</v>
          </cell>
          <cell r="D1083">
            <v>1</v>
          </cell>
          <cell r="E1083">
            <v>7.5</v>
          </cell>
          <cell r="F1083">
            <v>12</v>
          </cell>
          <cell r="G1083">
            <v>6.25</v>
          </cell>
          <cell r="H1083">
            <v>9998</v>
          </cell>
          <cell r="I1083">
            <v>6.25</v>
          </cell>
          <cell r="J1083">
            <v>9999</v>
          </cell>
          <cell r="K1083">
            <v>6.25</v>
          </cell>
        </row>
        <row r="1084">
          <cell r="A1084" t="str">
            <v>W1068</v>
          </cell>
          <cell r="B1084" t="str">
            <v>7" MULTI PURPOSE PRUNER</v>
          </cell>
          <cell r="C1084">
            <v>12.5</v>
          </cell>
          <cell r="D1084">
            <v>1</v>
          </cell>
          <cell r="E1084">
            <v>7.5</v>
          </cell>
          <cell r="F1084">
            <v>12</v>
          </cell>
          <cell r="G1084">
            <v>6.25</v>
          </cell>
          <cell r="H1084">
            <v>9998</v>
          </cell>
          <cell r="I1084">
            <v>6.25</v>
          </cell>
          <cell r="J1084">
            <v>9999</v>
          </cell>
          <cell r="K1084">
            <v>6.25</v>
          </cell>
        </row>
        <row r="1085">
          <cell r="A1085" t="str">
            <v>W1069</v>
          </cell>
          <cell r="B1085" t="str">
            <v>8" ERGO RATCHET PRUNER</v>
          </cell>
          <cell r="C1085">
            <v>27.5</v>
          </cell>
          <cell r="D1085">
            <v>1</v>
          </cell>
          <cell r="E1085">
            <v>16.5</v>
          </cell>
          <cell r="F1085">
            <v>6</v>
          </cell>
          <cell r="G1085">
            <v>13.75</v>
          </cell>
          <cell r="H1085">
            <v>9998</v>
          </cell>
          <cell r="I1085">
            <v>13.75</v>
          </cell>
          <cell r="J1085">
            <v>9999</v>
          </cell>
          <cell r="K1085">
            <v>13.75</v>
          </cell>
        </row>
        <row r="1086">
          <cell r="A1086" t="str">
            <v>W1075</v>
          </cell>
          <cell r="B1086" t="str">
            <v>2 PIECE PRUNER SET</v>
          </cell>
          <cell r="C1086">
            <v>27.5</v>
          </cell>
          <cell r="D1086">
            <v>1</v>
          </cell>
          <cell r="E1086">
            <v>16.5</v>
          </cell>
          <cell r="F1086">
            <v>12</v>
          </cell>
          <cell r="G1086">
            <v>13.75</v>
          </cell>
          <cell r="H1086">
            <v>9998</v>
          </cell>
          <cell r="I1086">
            <v>13.75</v>
          </cell>
          <cell r="J1086">
            <v>9999</v>
          </cell>
          <cell r="K1086">
            <v>13.75</v>
          </cell>
        </row>
        <row r="1087">
          <cell r="A1087" t="str">
            <v>W1076</v>
          </cell>
          <cell r="B1087" t="str">
            <v>8" DELUXE BYPASS PRUNER</v>
          </cell>
          <cell r="C1087">
            <v>19.899999999999999</v>
          </cell>
          <cell r="D1087">
            <v>1</v>
          </cell>
          <cell r="E1087">
            <v>11.94</v>
          </cell>
          <cell r="F1087">
            <v>12</v>
          </cell>
          <cell r="G1087">
            <v>9.9499999999999993</v>
          </cell>
          <cell r="H1087">
            <v>9998</v>
          </cell>
          <cell r="I1087">
            <v>9.9499999999999993</v>
          </cell>
          <cell r="J1087">
            <v>9999</v>
          </cell>
          <cell r="K1087">
            <v>9.9499999999999993</v>
          </cell>
        </row>
        <row r="1088">
          <cell r="A1088" t="str">
            <v>W1080</v>
          </cell>
          <cell r="B1088" t="str">
            <v>8" DELUXE ANVIL PRUNER</v>
          </cell>
          <cell r="C1088">
            <v>19.899999999999999</v>
          </cell>
          <cell r="D1088">
            <v>1</v>
          </cell>
          <cell r="E1088">
            <v>11.94</v>
          </cell>
          <cell r="F1088">
            <v>12</v>
          </cell>
          <cell r="G1088">
            <v>9.9499999999999993</v>
          </cell>
          <cell r="H1088">
            <v>9998</v>
          </cell>
          <cell r="I1088">
            <v>9.9499999999999993</v>
          </cell>
          <cell r="J1088">
            <v>9999</v>
          </cell>
          <cell r="K1088">
            <v>9.9499999999999993</v>
          </cell>
        </row>
        <row r="1089">
          <cell r="A1089" t="str">
            <v>W1083</v>
          </cell>
          <cell r="B1089" t="str">
            <v>FLOWER SNIP</v>
          </cell>
          <cell r="C1089">
            <v>10.9</v>
          </cell>
          <cell r="D1089">
            <v>1</v>
          </cell>
          <cell r="E1089">
            <v>6.54</v>
          </cell>
          <cell r="F1089">
            <v>12</v>
          </cell>
          <cell r="G1089">
            <v>5.45</v>
          </cell>
          <cell r="H1089">
            <v>9998</v>
          </cell>
          <cell r="I1089">
            <v>5.45</v>
          </cell>
          <cell r="J1089">
            <v>9999</v>
          </cell>
          <cell r="K1089">
            <v>5.45</v>
          </cell>
        </row>
        <row r="1090">
          <cell r="A1090" t="str">
            <v>W1087</v>
          </cell>
          <cell r="B1090" t="str">
            <v>FLOWER SNIP</v>
          </cell>
          <cell r="C1090">
            <v>9.9</v>
          </cell>
          <cell r="D1090">
            <v>1</v>
          </cell>
          <cell r="E1090">
            <v>5.94</v>
          </cell>
          <cell r="F1090">
            <v>12</v>
          </cell>
          <cell r="G1090">
            <v>4.95</v>
          </cell>
          <cell r="H1090">
            <v>9998</v>
          </cell>
          <cell r="I1090">
            <v>4.95</v>
          </cell>
          <cell r="J1090">
            <v>9999</v>
          </cell>
          <cell r="K1090">
            <v>4.95</v>
          </cell>
        </row>
        <row r="1091">
          <cell r="A1091" t="str">
            <v>W1088</v>
          </cell>
          <cell r="B1091" t="str">
            <v>FLOWER SNIP</v>
          </cell>
          <cell r="C1091">
            <v>9.9</v>
          </cell>
          <cell r="D1091">
            <v>1</v>
          </cell>
          <cell r="E1091">
            <v>5.94</v>
          </cell>
          <cell r="F1091">
            <v>12</v>
          </cell>
          <cell r="G1091">
            <v>4.95</v>
          </cell>
          <cell r="H1091">
            <v>9998</v>
          </cell>
          <cell r="I1091">
            <v>4.95</v>
          </cell>
          <cell r="J1091">
            <v>9999</v>
          </cell>
          <cell r="K1091">
            <v>4.95</v>
          </cell>
        </row>
        <row r="1092">
          <cell r="A1092" t="str">
            <v>W1104</v>
          </cell>
          <cell r="B1092" t="str">
            <v>TOPIARY HEDGE SHEAR</v>
          </cell>
          <cell r="C1092">
            <v>26.9</v>
          </cell>
          <cell r="D1092">
            <v>1</v>
          </cell>
          <cell r="E1092">
            <v>16.14</v>
          </cell>
          <cell r="F1092">
            <v>12</v>
          </cell>
          <cell r="G1092">
            <v>13.45</v>
          </cell>
          <cell r="H1092">
            <v>9998</v>
          </cell>
          <cell r="I1092">
            <v>13.45</v>
          </cell>
          <cell r="J1092">
            <v>9999</v>
          </cell>
          <cell r="K1092">
            <v>13.45</v>
          </cell>
        </row>
        <row r="1093">
          <cell r="A1093" t="str">
            <v>W1125</v>
          </cell>
          <cell r="B1093" t="str">
            <v>HEDGE SHEAR/STRAIGHT BLADE</v>
          </cell>
          <cell r="C1093">
            <v>25.9</v>
          </cell>
          <cell r="D1093">
            <v>1</v>
          </cell>
          <cell r="E1093">
            <v>15.54</v>
          </cell>
          <cell r="F1093">
            <v>6</v>
          </cell>
          <cell r="G1093">
            <v>12.95</v>
          </cell>
          <cell r="H1093">
            <v>9998</v>
          </cell>
          <cell r="I1093">
            <v>12.95</v>
          </cell>
          <cell r="J1093">
            <v>9999</v>
          </cell>
          <cell r="K1093">
            <v>12.95</v>
          </cell>
        </row>
        <row r="1094">
          <cell r="A1094" t="str">
            <v>W1137</v>
          </cell>
          <cell r="B1094" t="str">
            <v>HEDGE SHEARS/WAVE BLADE</v>
          </cell>
          <cell r="C1094">
            <v>35.9</v>
          </cell>
          <cell r="D1094">
            <v>1</v>
          </cell>
          <cell r="E1094">
            <v>21.54</v>
          </cell>
          <cell r="F1094">
            <v>6</v>
          </cell>
          <cell r="G1094">
            <v>17.95</v>
          </cell>
          <cell r="H1094">
            <v>9998</v>
          </cell>
          <cell r="I1094">
            <v>17.95</v>
          </cell>
          <cell r="J1094">
            <v>9999</v>
          </cell>
          <cell r="K1094">
            <v>17.95</v>
          </cell>
        </row>
        <row r="1095">
          <cell r="A1095" t="str">
            <v>W1139</v>
          </cell>
          <cell r="B1095" t="str">
            <v>TELESCOPING HEDGE SHEARS</v>
          </cell>
          <cell r="C1095">
            <v>49.9</v>
          </cell>
          <cell r="D1095">
            <v>1</v>
          </cell>
          <cell r="E1095">
            <v>29.94</v>
          </cell>
          <cell r="F1095">
            <v>6</v>
          </cell>
          <cell r="G1095">
            <v>24.95</v>
          </cell>
          <cell r="H1095">
            <v>9998</v>
          </cell>
          <cell r="I1095">
            <v>24.95</v>
          </cell>
          <cell r="J1095">
            <v>9999</v>
          </cell>
          <cell r="K1095">
            <v>24.95</v>
          </cell>
        </row>
        <row r="1096">
          <cell r="A1096" t="str">
            <v>W1222</v>
          </cell>
          <cell r="B1096" t="str">
            <v>BYPASS LOPPER W/TELES HNDL</v>
          </cell>
          <cell r="C1096">
            <v>49.9</v>
          </cell>
          <cell r="D1096">
            <v>1</v>
          </cell>
          <cell r="E1096">
            <v>29.94</v>
          </cell>
          <cell r="F1096">
            <v>6</v>
          </cell>
          <cell r="G1096">
            <v>24.95</v>
          </cell>
          <cell r="H1096">
            <v>9998</v>
          </cell>
          <cell r="I1096">
            <v>24.95</v>
          </cell>
          <cell r="J1096">
            <v>9999</v>
          </cell>
          <cell r="K1096">
            <v>24.95</v>
          </cell>
        </row>
        <row r="1097">
          <cell r="A1097" t="str">
            <v>W1223</v>
          </cell>
          <cell r="B1097" t="str">
            <v>ANVIL LOPPER W/TELSC HNDL</v>
          </cell>
          <cell r="C1097">
            <v>52.5</v>
          </cell>
          <cell r="D1097">
            <v>1</v>
          </cell>
          <cell r="E1097">
            <v>31.5</v>
          </cell>
          <cell r="F1097">
            <v>6</v>
          </cell>
          <cell r="G1097">
            <v>26.25</v>
          </cell>
          <cell r="H1097">
            <v>9998</v>
          </cell>
          <cell r="I1097">
            <v>26.25</v>
          </cell>
          <cell r="J1097">
            <v>9999</v>
          </cell>
          <cell r="K1097">
            <v>26.25</v>
          </cell>
        </row>
        <row r="1098">
          <cell r="A1098" t="str">
            <v>W1238</v>
          </cell>
          <cell r="B1098" t="str">
            <v>DEL BYPASS LOPPER</v>
          </cell>
          <cell r="C1098">
            <v>37.5</v>
          </cell>
          <cell r="D1098">
            <v>1</v>
          </cell>
          <cell r="E1098">
            <v>22.5</v>
          </cell>
          <cell r="F1098">
            <v>6</v>
          </cell>
          <cell r="G1098">
            <v>18.75</v>
          </cell>
          <cell r="H1098">
            <v>9998</v>
          </cell>
          <cell r="I1098">
            <v>18.75</v>
          </cell>
          <cell r="J1098">
            <v>9999</v>
          </cell>
          <cell r="K1098">
            <v>18.75</v>
          </cell>
        </row>
        <row r="1099">
          <cell r="A1099" t="str">
            <v>W1239</v>
          </cell>
          <cell r="B1099" t="str">
            <v>HD BYPASS LOPPER</v>
          </cell>
          <cell r="C1099">
            <v>49.9</v>
          </cell>
          <cell r="D1099">
            <v>1</v>
          </cell>
          <cell r="E1099">
            <v>29.94</v>
          </cell>
          <cell r="F1099">
            <v>6</v>
          </cell>
          <cell r="G1099">
            <v>24.95</v>
          </cell>
          <cell r="H1099">
            <v>9998</v>
          </cell>
          <cell r="I1099">
            <v>24.95</v>
          </cell>
          <cell r="J1099">
            <v>9999</v>
          </cell>
          <cell r="K1099">
            <v>24.95</v>
          </cell>
        </row>
        <row r="1100">
          <cell r="A1100" t="str">
            <v>W1243</v>
          </cell>
          <cell r="B1100" t="str">
            <v>PRO RATCHET BYPASS LOPPER</v>
          </cell>
          <cell r="C1100">
            <v>52.5</v>
          </cell>
          <cell r="D1100">
            <v>1</v>
          </cell>
          <cell r="E1100">
            <v>31.5</v>
          </cell>
          <cell r="F1100">
            <v>6</v>
          </cell>
          <cell r="G1100">
            <v>26.25</v>
          </cell>
          <cell r="H1100">
            <v>9998</v>
          </cell>
          <cell r="I1100">
            <v>26.25</v>
          </cell>
          <cell r="J1100">
            <v>9999</v>
          </cell>
          <cell r="K1100">
            <v>26.25</v>
          </cell>
        </row>
        <row r="1101">
          <cell r="A1101" t="str">
            <v>W1248</v>
          </cell>
          <cell r="B1101" t="str">
            <v>MINI PRO BYPASS LOPPER</v>
          </cell>
          <cell r="C1101">
            <v>29.9</v>
          </cell>
          <cell r="D1101">
            <v>1</v>
          </cell>
          <cell r="E1101">
            <v>17.940000000000001</v>
          </cell>
          <cell r="F1101">
            <v>6</v>
          </cell>
          <cell r="G1101">
            <v>14.95</v>
          </cell>
          <cell r="H1101">
            <v>9998</v>
          </cell>
          <cell r="I1101">
            <v>14.95</v>
          </cell>
          <cell r="J1101">
            <v>9999</v>
          </cell>
          <cell r="K1101">
            <v>14.95</v>
          </cell>
        </row>
        <row r="1102">
          <cell r="A1102" t="str">
            <v>W1252</v>
          </cell>
          <cell r="B1102" t="str">
            <v>BYPASS GEAR LOPPER</v>
          </cell>
          <cell r="C1102">
            <v>35.9</v>
          </cell>
          <cell r="D1102">
            <v>1</v>
          </cell>
          <cell r="E1102">
            <v>21.54</v>
          </cell>
          <cell r="F1102">
            <v>6</v>
          </cell>
          <cell r="G1102">
            <v>17.95</v>
          </cell>
          <cell r="H1102">
            <v>9998</v>
          </cell>
          <cell r="I1102">
            <v>17.95</v>
          </cell>
          <cell r="J1102">
            <v>9999</v>
          </cell>
          <cell r="K1102">
            <v>17.95</v>
          </cell>
        </row>
        <row r="1103">
          <cell r="A1103" t="str">
            <v>W1302</v>
          </cell>
          <cell r="B1103" t="str">
            <v>GRASS SHEARS W/SWIVEL BLD</v>
          </cell>
          <cell r="C1103">
            <v>13.9</v>
          </cell>
          <cell r="D1103">
            <v>1</v>
          </cell>
          <cell r="E1103">
            <v>8.34</v>
          </cell>
          <cell r="F1103">
            <v>12</v>
          </cell>
          <cell r="G1103">
            <v>6.95</v>
          </cell>
          <cell r="H1103">
            <v>9998</v>
          </cell>
          <cell r="I1103">
            <v>6.95</v>
          </cell>
          <cell r="J1103">
            <v>9999</v>
          </cell>
          <cell r="K1103">
            <v>6.95</v>
          </cell>
        </row>
        <row r="1104">
          <cell r="A1104" t="str">
            <v>W1324</v>
          </cell>
          <cell r="B1104" t="str">
            <v>SWIVEL GRASS SHEARS</v>
          </cell>
          <cell r="C1104">
            <v>15.9</v>
          </cell>
          <cell r="D1104">
            <v>1</v>
          </cell>
          <cell r="E1104">
            <v>9.5399999999999991</v>
          </cell>
          <cell r="F1104">
            <v>12</v>
          </cell>
          <cell r="G1104">
            <v>7.95</v>
          </cell>
          <cell r="H1104">
            <v>9998</v>
          </cell>
          <cell r="I1104">
            <v>7.95</v>
          </cell>
          <cell r="J1104">
            <v>9999</v>
          </cell>
          <cell r="K1104">
            <v>7.95</v>
          </cell>
        </row>
        <row r="1105">
          <cell r="A1105" t="str">
            <v>W1403</v>
          </cell>
          <cell r="B1105" t="str">
            <v>PRUNING SAW</v>
          </cell>
          <cell r="C1105">
            <v>17.87</v>
          </cell>
          <cell r="D1105">
            <v>1</v>
          </cell>
          <cell r="E1105">
            <v>10.72</v>
          </cell>
          <cell r="F1105">
            <v>12</v>
          </cell>
          <cell r="G1105">
            <v>8.94</v>
          </cell>
          <cell r="H1105">
            <v>9998</v>
          </cell>
          <cell r="I1105">
            <v>8.94</v>
          </cell>
          <cell r="J1105">
            <v>9999</v>
          </cell>
          <cell r="K1105">
            <v>8.94</v>
          </cell>
        </row>
        <row r="1106">
          <cell r="A1106" t="str">
            <v>W1408</v>
          </cell>
          <cell r="B1106" t="str">
            <v>6" FOLDING SAW</v>
          </cell>
          <cell r="C1106">
            <v>14.9</v>
          </cell>
          <cell r="D1106">
            <v>1</v>
          </cell>
          <cell r="E1106">
            <v>8.94</v>
          </cell>
          <cell r="F1106">
            <v>12</v>
          </cell>
          <cell r="G1106">
            <v>7.45</v>
          </cell>
          <cell r="H1106">
            <v>9998</v>
          </cell>
          <cell r="I1106">
            <v>7.45</v>
          </cell>
          <cell r="J1106">
            <v>9999</v>
          </cell>
          <cell r="K1106">
            <v>7.45</v>
          </cell>
        </row>
        <row r="1107">
          <cell r="A1107" t="str">
            <v>W1409</v>
          </cell>
          <cell r="B1107" t="str">
            <v>10" FOLDING SAW</v>
          </cell>
          <cell r="C1107">
            <v>19.079999999999998</v>
          </cell>
          <cell r="D1107">
            <v>1</v>
          </cell>
          <cell r="E1107">
            <v>11.45</v>
          </cell>
          <cell r="F1107">
            <v>12</v>
          </cell>
          <cell r="G1107">
            <v>9.5399999999999991</v>
          </cell>
          <cell r="H1107">
            <v>9998</v>
          </cell>
          <cell r="I1107">
            <v>9.5399999999999991</v>
          </cell>
          <cell r="J1107">
            <v>9999</v>
          </cell>
          <cell r="K1107">
            <v>9.5399999999999991</v>
          </cell>
        </row>
        <row r="1108">
          <cell r="A1108" t="str">
            <v>W2005</v>
          </cell>
          <cell r="B1108" t="str">
            <v>HC TROWEL</v>
          </cell>
          <cell r="C1108">
            <v>10.9</v>
          </cell>
          <cell r="D1108">
            <v>1</v>
          </cell>
          <cell r="E1108">
            <v>6.54</v>
          </cell>
          <cell r="F1108">
            <v>12</v>
          </cell>
          <cell r="G1108">
            <v>5.45</v>
          </cell>
          <cell r="H1108">
            <v>9998</v>
          </cell>
          <cell r="I1108">
            <v>5.45</v>
          </cell>
          <cell r="J1108">
            <v>9999</v>
          </cell>
          <cell r="K1108">
            <v>5.45</v>
          </cell>
        </row>
        <row r="1109">
          <cell r="A1109" t="str">
            <v>W2006</v>
          </cell>
          <cell r="B1109" t="str">
            <v>HC TRANSPLANTER</v>
          </cell>
          <cell r="C1109">
            <v>10.9</v>
          </cell>
          <cell r="D1109">
            <v>1</v>
          </cell>
          <cell r="E1109">
            <v>6.54</v>
          </cell>
          <cell r="F1109">
            <v>12</v>
          </cell>
          <cell r="G1109">
            <v>5.45</v>
          </cell>
          <cell r="H1109">
            <v>9998</v>
          </cell>
          <cell r="I1109">
            <v>5.45</v>
          </cell>
          <cell r="J1109">
            <v>9999</v>
          </cell>
          <cell r="K1109">
            <v>5.45</v>
          </cell>
        </row>
        <row r="1110">
          <cell r="A1110" t="str">
            <v>W2007</v>
          </cell>
          <cell r="B1110" t="str">
            <v>HC CULTIVATOR</v>
          </cell>
          <cell r="C1110">
            <v>10.9</v>
          </cell>
          <cell r="D1110">
            <v>1</v>
          </cell>
          <cell r="E1110">
            <v>6.54</v>
          </cell>
          <cell r="F1110">
            <v>12</v>
          </cell>
          <cell r="G1110">
            <v>5.45</v>
          </cell>
          <cell r="H1110">
            <v>9998</v>
          </cell>
          <cell r="I1110">
            <v>5.45</v>
          </cell>
          <cell r="J1110">
            <v>9999</v>
          </cell>
          <cell r="K1110">
            <v>5.45</v>
          </cell>
        </row>
        <row r="1111">
          <cell r="A1111" t="str">
            <v>W2008</v>
          </cell>
          <cell r="B1111" t="str">
            <v>HC FORK</v>
          </cell>
          <cell r="C1111">
            <v>10.9</v>
          </cell>
          <cell r="D1111">
            <v>1</v>
          </cell>
          <cell r="E1111">
            <v>6.54</v>
          </cell>
          <cell r="F1111">
            <v>12</v>
          </cell>
          <cell r="G1111">
            <v>5.45</v>
          </cell>
          <cell r="H1111">
            <v>9998</v>
          </cell>
          <cell r="I1111">
            <v>5.45</v>
          </cell>
          <cell r="J1111">
            <v>9999</v>
          </cell>
          <cell r="K1111">
            <v>5.45</v>
          </cell>
        </row>
        <row r="1112">
          <cell r="A1112" t="str">
            <v>W2022</v>
          </cell>
          <cell r="B1112" t="str">
            <v>WORTH LEGACY FORK</v>
          </cell>
          <cell r="C1112">
            <v>12.5</v>
          </cell>
          <cell r="D1112">
            <v>1</v>
          </cell>
          <cell r="E1112">
            <v>0</v>
          </cell>
          <cell r="F1112">
            <v>12</v>
          </cell>
          <cell r="G1112">
            <v>0</v>
          </cell>
          <cell r="H1112">
            <v>9998</v>
          </cell>
          <cell r="I1112">
            <v>0</v>
          </cell>
          <cell r="J1112">
            <v>9999</v>
          </cell>
          <cell r="K1112">
            <v>0</v>
          </cell>
        </row>
        <row r="1113">
          <cell r="A1113" t="str">
            <v>W2023</v>
          </cell>
          <cell r="B1113" t="str">
            <v>CS TRANSPLANT KNIFE</v>
          </cell>
          <cell r="C1113">
            <v>5.9</v>
          </cell>
          <cell r="D1113">
            <v>1</v>
          </cell>
          <cell r="E1113">
            <v>3.54</v>
          </cell>
          <cell r="F1113">
            <v>12</v>
          </cell>
          <cell r="G1113">
            <v>2.95</v>
          </cell>
          <cell r="H1113">
            <v>9998</v>
          </cell>
          <cell r="I1113">
            <v>2.95</v>
          </cell>
          <cell r="J1113">
            <v>9999</v>
          </cell>
          <cell r="K1113">
            <v>2.95</v>
          </cell>
        </row>
        <row r="1114">
          <cell r="A1114" t="str">
            <v>W2024</v>
          </cell>
          <cell r="B1114" t="str">
            <v>CS TROWEL W/TPR HANDLE</v>
          </cell>
          <cell r="C1114">
            <v>5.9</v>
          </cell>
          <cell r="D1114">
            <v>1</v>
          </cell>
          <cell r="E1114">
            <v>3.54</v>
          </cell>
          <cell r="F1114">
            <v>12</v>
          </cell>
          <cell r="G1114">
            <v>2.95</v>
          </cell>
          <cell r="H1114">
            <v>9998</v>
          </cell>
          <cell r="I1114">
            <v>2.95</v>
          </cell>
          <cell r="J1114">
            <v>9999</v>
          </cell>
          <cell r="K1114">
            <v>2.95</v>
          </cell>
        </row>
        <row r="1115">
          <cell r="A1115" t="str">
            <v>W2026</v>
          </cell>
          <cell r="B1115" t="str">
            <v>CS CULTIVATOR W/TPR HNDL</v>
          </cell>
          <cell r="C1115">
            <v>5.9</v>
          </cell>
          <cell r="D1115">
            <v>1</v>
          </cell>
          <cell r="E1115">
            <v>3.54</v>
          </cell>
          <cell r="F1115">
            <v>12</v>
          </cell>
          <cell r="G1115">
            <v>2.95</v>
          </cell>
          <cell r="H1115">
            <v>9998</v>
          </cell>
          <cell r="I1115">
            <v>2.95</v>
          </cell>
          <cell r="J1115">
            <v>9999</v>
          </cell>
          <cell r="K1115">
            <v>2.95</v>
          </cell>
        </row>
        <row r="1116">
          <cell r="A1116" t="str">
            <v>W2027</v>
          </cell>
          <cell r="B1116" t="str">
            <v>CS MINI RAKE W/TRP HNDL</v>
          </cell>
          <cell r="C1116">
            <v>5.9</v>
          </cell>
          <cell r="D1116">
            <v>1</v>
          </cell>
          <cell r="E1116">
            <v>3.54</v>
          </cell>
          <cell r="F1116">
            <v>12</v>
          </cell>
          <cell r="G1116">
            <v>2.95</v>
          </cell>
          <cell r="H1116">
            <v>9998</v>
          </cell>
          <cell r="I1116">
            <v>2.95</v>
          </cell>
          <cell r="J1116">
            <v>9999</v>
          </cell>
          <cell r="K1116">
            <v>2.95</v>
          </cell>
        </row>
        <row r="1117">
          <cell r="A1117" t="str">
            <v>W2028</v>
          </cell>
          <cell r="B1117" t="str">
            <v>CS SHRUB RAKE W/TPR HNDL</v>
          </cell>
          <cell r="C1117">
            <v>5.9</v>
          </cell>
          <cell r="D1117">
            <v>1</v>
          </cell>
          <cell r="E1117">
            <v>3.54</v>
          </cell>
          <cell r="F1117">
            <v>12</v>
          </cell>
          <cell r="G1117">
            <v>2.95</v>
          </cell>
          <cell r="H1117">
            <v>9998</v>
          </cell>
          <cell r="I1117">
            <v>2.95</v>
          </cell>
          <cell r="J1117">
            <v>9999</v>
          </cell>
          <cell r="K1117">
            <v>2.95</v>
          </cell>
        </row>
        <row r="1118">
          <cell r="A1118" t="str">
            <v>W2029</v>
          </cell>
          <cell r="B1118" t="str">
            <v>CS FORK W/TPR HANDLE</v>
          </cell>
          <cell r="C1118">
            <v>5.9</v>
          </cell>
          <cell r="D1118">
            <v>1</v>
          </cell>
          <cell r="E1118">
            <v>3.54</v>
          </cell>
          <cell r="F1118">
            <v>12</v>
          </cell>
          <cell r="G1118">
            <v>2.95</v>
          </cell>
          <cell r="H1118">
            <v>9998</v>
          </cell>
          <cell r="I1118">
            <v>2.95</v>
          </cell>
          <cell r="J1118">
            <v>9999</v>
          </cell>
          <cell r="K1118">
            <v>2.95</v>
          </cell>
        </row>
        <row r="1119">
          <cell r="A1119" t="str">
            <v>W2030</v>
          </cell>
          <cell r="B1119" t="str">
            <v>CS TRANSPLANTER W/TRP HNDL</v>
          </cell>
          <cell r="C1119">
            <v>5.9</v>
          </cell>
          <cell r="D1119">
            <v>1</v>
          </cell>
          <cell r="E1119">
            <v>3.54</v>
          </cell>
          <cell r="F1119">
            <v>12</v>
          </cell>
          <cell r="G1119">
            <v>2.95</v>
          </cell>
          <cell r="H1119">
            <v>9998</v>
          </cell>
          <cell r="I1119">
            <v>2.95</v>
          </cell>
          <cell r="J1119">
            <v>9999</v>
          </cell>
          <cell r="K1119">
            <v>2.95</v>
          </cell>
        </row>
        <row r="1120">
          <cell r="A1120" t="str">
            <v>W2034</v>
          </cell>
          <cell r="B1120" t="str">
            <v>CS SHORT HANDLED HOE</v>
          </cell>
          <cell r="C1120">
            <v>5.9</v>
          </cell>
          <cell r="D1120">
            <v>1</v>
          </cell>
          <cell r="E1120">
            <v>3.54</v>
          </cell>
          <cell r="F1120">
            <v>12</v>
          </cell>
          <cell r="G1120">
            <v>2.95</v>
          </cell>
          <cell r="H1120">
            <v>9998</v>
          </cell>
          <cell r="I1120">
            <v>2.95</v>
          </cell>
          <cell r="J1120">
            <v>9999</v>
          </cell>
          <cell r="K1120">
            <v>2.95</v>
          </cell>
        </row>
        <row r="1121">
          <cell r="A1121" t="str">
            <v>W2035</v>
          </cell>
          <cell r="B1121" t="str">
            <v>CS PATIO KNIFE W/TPR HNDL</v>
          </cell>
          <cell r="C1121">
            <v>5.9</v>
          </cell>
          <cell r="D1121">
            <v>1</v>
          </cell>
          <cell r="E1121">
            <v>3.54</v>
          </cell>
          <cell r="F1121">
            <v>12</v>
          </cell>
          <cell r="G1121">
            <v>2.95</v>
          </cell>
          <cell r="H1121">
            <v>9998</v>
          </cell>
          <cell r="I1121">
            <v>2.95</v>
          </cell>
          <cell r="J1121">
            <v>9999</v>
          </cell>
          <cell r="K1121">
            <v>2.95</v>
          </cell>
        </row>
        <row r="1122">
          <cell r="A1122" t="str">
            <v>W2053</v>
          </cell>
          <cell r="B1122" t="str">
            <v>WORTH LEGACY TROWEL</v>
          </cell>
          <cell r="C1122">
            <v>12.5</v>
          </cell>
          <cell r="D1122">
            <v>1</v>
          </cell>
          <cell r="E1122">
            <v>0</v>
          </cell>
          <cell r="F1122">
            <v>12</v>
          </cell>
          <cell r="G1122">
            <v>0</v>
          </cell>
          <cell r="H1122">
            <v>9998</v>
          </cell>
          <cell r="I1122">
            <v>0</v>
          </cell>
          <cell r="J1122">
            <v>9999</v>
          </cell>
          <cell r="K1122">
            <v>0</v>
          </cell>
        </row>
        <row r="1123">
          <cell r="A1123" t="str">
            <v>W2093</v>
          </cell>
          <cell r="B1123" t="str">
            <v>DESIGNER FORK</v>
          </cell>
          <cell r="C1123">
            <v>10.9</v>
          </cell>
          <cell r="D1123">
            <v>1</v>
          </cell>
          <cell r="E1123">
            <v>6.54</v>
          </cell>
          <cell r="F1123">
            <v>12</v>
          </cell>
          <cell r="G1123">
            <v>5.45</v>
          </cell>
          <cell r="H1123">
            <v>9998</v>
          </cell>
          <cell r="I1123">
            <v>5.45</v>
          </cell>
          <cell r="J1123">
            <v>9999</v>
          </cell>
          <cell r="K1123">
            <v>5.45</v>
          </cell>
        </row>
        <row r="1124">
          <cell r="A1124" t="str">
            <v>W2094</v>
          </cell>
          <cell r="B1124" t="str">
            <v>DESIGNER TRANSPLANTER</v>
          </cell>
          <cell r="C1124">
            <v>10.9</v>
          </cell>
          <cell r="D1124">
            <v>1</v>
          </cell>
          <cell r="E1124">
            <v>6.54</v>
          </cell>
          <cell r="F1124">
            <v>12</v>
          </cell>
          <cell r="G1124">
            <v>5.45</v>
          </cell>
          <cell r="H1124">
            <v>9998</v>
          </cell>
          <cell r="I1124">
            <v>5.45</v>
          </cell>
          <cell r="J1124">
            <v>9999</v>
          </cell>
          <cell r="K1124">
            <v>5.45</v>
          </cell>
        </row>
        <row r="1125">
          <cell r="A1125" t="str">
            <v>W2095</v>
          </cell>
          <cell r="B1125" t="str">
            <v>DESIGNER WEEDER</v>
          </cell>
          <cell r="C1125">
            <v>10.9</v>
          </cell>
          <cell r="D1125">
            <v>1</v>
          </cell>
          <cell r="E1125">
            <v>6.54</v>
          </cell>
          <cell r="F1125">
            <v>12</v>
          </cell>
          <cell r="G1125">
            <v>5.45</v>
          </cell>
          <cell r="H1125">
            <v>9998</v>
          </cell>
          <cell r="I1125">
            <v>5.45</v>
          </cell>
          <cell r="J1125">
            <v>9999</v>
          </cell>
          <cell r="K1125">
            <v>5.45</v>
          </cell>
        </row>
        <row r="1126">
          <cell r="A1126" t="str">
            <v>W2096</v>
          </cell>
          <cell r="B1126" t="str">
            <v>DESIGNER TROWEL</v>
          </cell>
          <cell r="C1126">
            <v>10.9</v>
          </cell>
          <cell r="D1126">
            <v>1</v>
          </cell>
          <cell r="E1126">
            <v>6.54</v>
          </cell>
          <cell r="F1126">
            <v>12</v>
          </cell>
          <cell r="G1126">
            <v>5.45</v>
          </cell>
          <cell r="H1126">
            <v>9998</v>
          </cell>
          <cell r="I1126">
            <v>5.45</v>
          </cell>
          <cell r="J1126">
            <v>9999</v>
          </cell>
          <cell r="K1126">
            <v>5.45</v>
          </cell>
        </row>
        <row r="1127">
          <cell r="A1127" t="str">
            <v>W2097</v>
          </cell>
          <cell r="B1127" t="str">
            <v>DESIGNER CULTIVATOR</v>
          </cell>
          <cell r="C1127">
            <v>10.9</v>
          </cell>
          <cell r="D1127">
            <v>1</v>
          </cell>
          <cell r="E1127">
            <v>6.54</v>
          </cell>
          <cell r="F1127">
            <v>12</v>
          </cell>
          <cell r="G1127">
            <v>5.45</v>
          </cell>
          <cell r="H1127">
            <v>9998</v>
          </cell>
          <cell r="I1127">
            <v>5.45</v>
          </cell>
          <cell r="J1127">
            <v>9999</v>
          </cell>
          <cell r="K1127">
            <v>5.45</v>
          </cell>
        </row>
        <row r="1128">
          <cell r="A1128" t="str">
            <v>W2101</v>
          </cell>
          <cell r="B1128" t="str">
            <v>BULB PLANTER</v>
          </cell>
          <cell r="C1128">
            <v>5.9</v>
          </cell>
          <cell r="D1128">
            <v>1</v>
          </cell>
          <cell r="E1128">
            <v>3.54</v>
          </cell>
          <cell r="F1128">
            <v>6</v>
          </cell>
          <cell r="G1128">
            <v>2.95</v>
          </cell>
          <cell r="H1128">
            <v>9998</v>
          </cell>
          <cell r="I1128">
            <v>2.95</v>
          </cell>
          <cell r="J1128">
            <v>9999</v>
          </cell>
          <cell r="K1128">
            <v>2.95</v>
          </cell>
        </row>
        <row r="1129">
          <cell r="A1129" t="str">
            <v>W2103</v>
          </cell>
          <cell r="B1129" t="str">
            <v>WORTH LEGACY DIBBER</v>
          </cell>
          <cell r="C1129">
            <v>12.5</v>
          </cell>
          <cell r="D1129">
            <v>1</v>
          </cell>
          <cell r="E1129">
            <v>0</v>
          </cell>
          <cell r="F1129">
            <v>12</v>
          </cell>
          <cell r="G1129">
            <v>0</v>
          </cell>
          <cell r="H1129">
            <v>9998</v>
          </cell>
          <cell r="I1129">
            <v>0</v>
          </cell>
          <cell r="J1129">
            <v>9999</v>
          </cell>
          <cell r="K1129">
            <v>0</v>
          </cell>
        </row>
        <row r="1130">
          <cell r="A1130" t="str">
            <v>W2106</v>
          </cell>
          <cell r="B1130" t="str">
            <v>HC BULB PLANTER</v>
          </cell>
          <cell r="C1130">
            <v>29.95</v>
          </cell>
          <cell r="D1130">
            <v>1</v>
          </cell>
          <cell r="E1130">
            <v>17.97</v>
          </cell>
          <cell r="F1130">
            <v>6</v>
          </cell>
          <cell r="G1130">
            <v>14.98</v>
          </cell>
          <cell r="H1130">
            <v>9998</v>
          </cell>
          <cell r="I1130">
            <v>14.98</v>
          </cell>
          <cell r="J1130">
            <v>9999</v>
          </cell>
          <cell r="K1130">
            <v>14.98</v>
          </cell>
        </row>
        <row r="1131">
          <cell r="A1131" t="str">
            <v>W216065</v>
          </cell>
          <cell r="B1131" t="str">
            <v>* VINEYARD HOUSE BIRD FEEDER</v>
          </cell>
          <cell r="C1131">
            <v>20.9</v>
          </cell>
          <cell r="D1131">
            <v>1</v>
          </cell>
          <cell r="E1131">
            <v>10.029999999999999</v>
          </cell>
          <cell r="F1131">
            <v>4</v>
          </cell>
          <cell r="G1131">
            <v>8.36</v>
          </cell>
          <cell r="H1131">
            <v>9998</v>
          </cell>
          <cell r="I1131">
            <v>8.36</v>
          </cell>
          <cell r="J1131">
            <v>9999</v>
          </cell>
          <cell r="K1131">
            <v>8.36</v>
          </cell>
        </row>
        <row r="1132">
          <cell r="A1132" t="str">
            <v>W218562</v>
          </cell>
          <cell r="B1132" t="str">
            <v>* FLOWER HOUSE BIRD FEEDER</v>
          </cell>
          <cell r="C1132">
            <v>20.9</v>
          </cell>
          <cell r="D1132">
            <v>1</v>
          </cell>
          <cell r="E1132">
            <v>10.029999999999999</v>
          </cell>
          <cell r="F1132">
            <v>4</v>
          </cell>
          <cell r="G1132">
            <v>8.36</v>
          </cell>
          <cell r="H1132">
            <v>9998</v>
          </cell>
          <cell r="I1132">
            <v>8.36</v>
          </cell>
          <cell r="J1132">
            <v>9999</v>
          </cell>
          <cell r="K1132">
            <v>8.36</v>
          </cell>
        </row>
        <row r="1133">
          <cell r="A1133" t="str">
            <v>W2200</v>
          </cell>
          <cell r="B1133" t="str">
            <v>CARBON STEEL DIGGING SPADE</v>
          </cell>
          <cell r="C1133">
            <v>34</v>
          </cell>
          <cell r="D1133">
            <v>1</v>
          </cell>
          <cell r="E1133">
            <v>20.399999999999999</v>
          </cell>
          <cell r="F1133">
            <v>6</v>
          </cell>
          <cell r="G1133">
            <v>17</v>
          </cell>
          <cell r="H1133">
            <v>9998</v>
          </cell>
          <cell r="I1133">
            <v>17</v>
          </cell>
          <cell r="J1133">
            <v>9999</v>
          </cell>
          <cell r="K1133">
            <v>17</v>
          </cell>
        </row>
        <row r="1134">
          <cell r="A1134" t="str">
            <v>W2228</v>
          </cell>
          <cell r="B1134" t="str">
            <v>HC DIGGING SPADE</v>
          </cell>
          <cell r="C1134">
            <v>59</v>
          </cell>
          <cell r="D1134">
            <v>1</v>
          </cell>
          <cell r="E1134">
            <v>35.4</v>
          </cell>
          <cell r="F1134">
            <v>6</v>
          </cell>
          <cell r="G1134">
            <v>29.5</v>
          </cell>
          <cell r="H1134">
            <v>9998</v>
          </cell>
          <cell r="I1134">
            <v>29.5</v>
          </cell>
          <cell r="J1134">
            <v>9999</v>
          </cell>
          <cell r="K1134">
            <v>29.5</v>
          </cell>
        </row>
        <row r="1135">
          <cell r="A1135" t="str">
            <v>W2229</v>
          </cell>
          <cell r="B1135" t="str">
            <v>HC FOX POINT SHOVEL</v>
          </cell>
          <cell r="C1135">
            <v>65</v>
          </cell>
          <cell r="D1135">
            <v>1</v>
          </cell>
          <cell r="E1135">
            <v>39</v>
          </cell>
          <cell r="F1135">
            <v>6</v>
          </cell>
          <cell r="G1135">
            <v>32.5</v>
          </cell>
          <cell r="H1135">
            <v>9998</v>
          </cell>
          <cell r="I1135">
            <v>32.5</v>
          </cell>
          <cell r="J1135">
            <v>9999</v>
          </cell>
          <cell r="K1135">
            <v>32.5</v>
          </cell>
        </row>
        <row r="1136">
          <cell r="A1136" t="str">
            <v>W2230</v>
          </cell>
          <cell r="B1136" t="str">
            <v>HC DIGGING FORK</v>
          </cell>
          <cell r="C1136">
            <v>59</v>
          </cell>
          <cell r="D1136">
            <v>1</v>
          </cell>
          <cell r="E1136">
            <v>35.4</v>
          </cell>
          <cell r="F1136">
            <v>6</v>
          </cell>
          <cell r="G1136">
            <v>29.5</v>
          </cell>
          <cell r="H1136">
            <v>9998</v>
          </cell>
          <cell r="I1136">
            <v>29.5</v>
          </cell>
          <cell r="J1136">
            <v>9999</v>
          </cell>
          <cell r="K1136">
            <v>29.5</v>
          </cell>
        </row>
        <row r="1137">
          <cell r="A1137" t="str">
            <v>W2232</v>
          </cell>
          <cell r="B1137" t="str">
            <v>HC BORDER SPADE</v>
          </cell>
          <cell r="C1137">
            <v>59</v>
          </cell>
          <cell r="D1137">
            <v>1</v>
          </cell>
          <cell r="E1137">
            <v>35.4</v>
          </cell>
          <cell r="F1137">
            <v>6</v>
          </cell>
          <cell r="G1137">
            <v>29.5</v>
          </cell>
          <cell r="H1137">
            <v>9998</v>
          </cell>
          <cell r="I1137">
            <v>29.5</v>
          </cell>
          <cell r="J1137">
            <v>9999</v>
          </cell>
          <cell r="K1137">
            <v>29.5</v>
          </cell>
        </row>
        <row r="1138">
          <cell r="A1138" t="str">
            <v>W2233</v>
          </cell>
          <cell r="B1138" t="str">
            <v>CS BORDER SPADE W/TPR HNDL</v>
          </cell>
          <cell r="C1138">
            <v>34</v>
          </cell>
          <cell r="D1138">
            <v>1</v>
          </cell>
          <cell r="E1138">
            <v>20.399999999999999</v>
          </cell>
          <cell r="F1138">
            <v>6</v>
          </cell>
          <cell r="G1138">
            <v>17</v>
          </cell>
          <cell r="H1138">
            <v>9998</v>
          </cell>
          <cell r="I1138">
            <v>17</v>
          </cell>
          <cell r="J1138">
            <v>9999</v>
          </cell>
          <cell r="K1138">
            <v>17</v>
          </cell>
        </row>
        <row r="1139">
          <cell r="A1139" t="str">
            <v>W2234</v>
          </cell>
          <cell r="B1139" t="str">
            <v>CS FOX POINT SHOVEL W/TPR</v>
          </cell>
          <cell r="C1139">
            <v>34</v>
          </cell>
          <cell r="D1139">
            <v>1</v>
          </cell>
          <cell r="E1139">
            <v>20.399999999999999</v>
          </cell>
          <cell r="F1139">
            <v>6</v>
          </cell>
          <cell r="G1139">
            <v>17</v>
          </cell>
          <cell r="H1139">
            <v>9998</v>
          </cell>
          <cell r="I1139">
            <v>17</v>
          </cell>
          <cell r="J1139">
            <v>9999</v>
          </cell>
          <cell r="K1139">
            <v>17</v>
          </cell>
        </row>
        <row r="1140">
          <cell r="A1140" t="str">
            <v>W2236</v>
          </cell>
          <cell r="B1140" t="str">
            <v>FOX POINT SHOVEL</v>
          </cell>
          <cell r="C1140">
            <v>25</v>
          </cell>
          <cell r="D1140">
            <v>1</v>
          </cell>
          <cell r="E1140">
            <v>15</v>
          </cell>
          <cell r="F1140">
            <v>6</v>
          </cell>
          <cell r="G1140">
            <v>12.5</v>
          </cell>
          <cell r="H1140">
            <v>9998</v>
          </cell>
          <cell r="I1140">
            <v>12.5</v>
          </cell>
          <cell r="J1140">
            <v>9999</v>
          </cell>
          <cell r="K1140">
            <v>12.5</v>
          </cell>
        </row>
        <row r="1141">
          <cell r="A1141" t="str">
            <v>W2237</v>
          </cell>
          <cell r="B1141" t="str">
            <v>SQUARE MOUTH SHOVEL</v>
          </cell>
          <cell r="C1141">
            <v>25</v>
          </cell>
          <cell r="D1141">
            <v>1</v>
          </cell>
          <cell r="E1141">
            <v>15</v>
          </cell>
          <cell r="F1141">
            <v>6</v>
          </cell>
          <cell r="G1141">
            <v>12.5</v>
          </cell>
          <cell r="H1141">
            <v>9998</v>
          </cell>
          <cell r="I1141">
            <v>12.5</v>
          </cell>
          <cell r="J1141">
            <v>9999</v>
          </cell>
          <cell r="K1141">
            <v>12.5</v>
          </cell>
        </row>
        <row r="1142">
          <cell r="A1142" t="str">
            <v>W2239</v>
          </cell>
          <cell r="B1142" t="str">
            <v>BOW RAKE</v>
          </cell>
          <cell r="C1142">
            <v>15</v>
          </cell>
          <cell r="D1142">
            <v>1</v>
          </cell>
          <cell r="E1142">
            <v>9</v>
          </cell>
          <cell r="F1142">
            <v>6</v>
          </cell>
          <cell r="G1142">
            <v>7.5</v>
          </cell>
          <cell r="H1142">
            <v>9998</v>
          </cell>
          <cell r="I1142">
            <v>7.5</v>
          </cell>
          <cell r="J1142">
            <v>9999</v>
          </cell>
          <cell r="K1142">
            <v>7.5</v>
          </cell>
        </row>
        <row r="1143">
          <cell r="A1143" t="str">
            <v>W2240</v>
          </cell>
          <cell r="B1143" t="str">
            <v>GARDEN HOE</v>
          </cell>
          <cell r="C1143">
            <v>12.5</v>
          </cell>
          <cell r="D1143">
            <v>1</v>
          </cell>
          <cell r="E1143">
            <v>7.5</v>
          </cell>
          <cell r="F1143">
            <v>6</v>
          </cell>
          <cell r="G1143">
            <v>6.25</v>
          </cell>
          <cell r="H1143">
            <v>9998</v>
          </cell>
          <cell r="I1143">
            <v>6.25</v>
          </cell>
          <cell r="J1143">
            <v>9999</v>
          </cell>
          <cell r="K1143">
            <v>6.25</v>
          </cell>
        </row>
        <row r="1144">
          <cell r="A1144" t="str">
            <v>W2241</v>
          </cell>
          <cell r="B1144" t="str">
            <v>CULTIVATOR</v>
          </cell>
          <cell r="C1144">
            <v>12.5</v>
          </cell>
          <cell r="D1144">
            <v>1</v>
          </cell>
          <cell r="E1144">
            <v>7.5</v>
          </cell>
          <cell r="F1144">
            <v>6</v>
          </cell>
          <cell r="G1144">
            <v>6.25</v>
          </cell>
          <cell r="H1144">
            <v>9998</v>
          </cell>
          <cell r="I1144">
            <v>6.25</v>
          </cell>
          <cell r="J1144">
            <v>9999</v>
          </cell>
          <cell r="K1144">
            <v>6.25</v>
          </cell>
        </row>
        <row r="1145">
          <cell r="A1145" t="str">
            <v>W2242</v>
          </cell>
          <cell r="B1145" t="str">
            <v>CS BORDER FORK</v>
          </cell>
          <cell r="C1145">
            <v>34</v>
          </cell>
          <cell r="D1145">
            <v>1</v>
          </cell>
          <cell r="E1145">
            <v>20.399999999999999</v>
          </cell>
          <cell r="F1145">
            <v>6</v>
          </cell>
          <cell r="G1145">
            <v>17</v>
          </cell>
          <cell r="H1145">
            <v>9998</v>
          </cell>
          <cell r="I1145">
            <v>17</v>
          </cell>
          <cell r="J1145">
            <v>9999</v>
          </cell>
          <cell r="K1145">
            <v>17</v>
          </cell>
        </row>
        <row r="1146">
          <cell r="A1146" t="str">
            <v>W2248</v>
          </cell>
          <cell r="B1146" t="str">
            <v>* ROSEWOOD TRANSPLANT SPADE</v>
          </cell>
          <cell r="C1146">
            <v>59</v>
          </cell>
          <cell r="D1146">
            <v>1</v>
          </cell>
          <cell r="E1146">
            <v>30.1</v>
          </cell>
          <cell r="F1146">
            <v>6</v>
          </cell>
          <cell r="G1146">
            <v>25.08</v>
          </cell>
          <cell r="H1146">
            <v>9998</v>
          </cell>
          <cell r="I1146">
            <v>25.08</v>
          </cell>
          <cell r="J1146">
            <v>9999</v>
          </cell>
          <cell r="K1146">
            <v>25.08</v>
          </cell>
        </row>
        <row r="1147">
          <cell r="A1147" t="str">
            <v>W2253</v>
          </cell>
          <cell r="B1147" t="str">
            <v>CS TRANSPLANT SPADE</v>
          </cell>
          <cell r="C1147">
            <v>34</v>
          </cell>
          <cell r="D1147">
            <v>1</v>
          </cell>
          <cell r="E1147">
            <v>20.399999999999999</v>
          </cell>
          <cell r="F1147">
            <v>6</v>
          </cell>
          <cell r="G1147">
            <v>17</v>
          </cell>
          <cell r="H1147">
            <v>9998</v>
          </cell>
          <cell r="I1147">
            <v>17</v>
          </cell>
          <cell r="J1147">
            <v>9999</v>
          </cell>
          <cell r="K1147">
            <v>17</v>
          </cell>
        </row>
        <row r="1148">
          <cell r="A1148" t="str">
            <v>W2254</v>
          </cell>
          <cell r="B1148" t="str">
            <v>BORDER SPADE</v>
          </cell>
          <cell r="C1148">
            <v>18.899999999999999</v>
          </cell>
          <cell r="D1148">
            <v>1</v>
          </cell>
          <cell r="E1148">
            <v>11.34</v>
          </cell>
          <cell r="F1148">
            <v>6</v>
          </cell>
          <cell r="G1148">
            <v>9.4499999999999993</v>
          </cell>
          <cell r="H1148">
            <v>9998</v>
          </cell>
          <cell r="I1148">
            <v>9.4499999999999993</v>
          </cell>
          <cell r="J1148">
            <v>9999</v>
          </cell>
          <cell r="K1148">
            <v>9.4499999999999993</v>
          </cell>
        </row>
        <row r="1149">
          <cell r="A1149" t="str">
            <v>W2255</v>
          </cell>
          <cell r="B1149" t="str">
            <v>TRANSPLANT SPADE</v>
          </cell>
          <cell r="C1149">
            <v>19.899999999999999</v>
          </cell>
          <cell r="D1149">
            <v>1</v>
          </cell>
          <cell r="E1149">
            <v>11.94</v>
          </cell>
          <cell r="F1149">
            <v>6</v>
          </cell>
          <cell r="G1149">
            <v>9.9499999999999993</v>
          </cell>
          <cell r="H1149">
            <v>9998</v>
          </cell>
          <cell r="I1149">
            <v>9.9499999999999993</v>
          </cell>
          <cell r="J1149">
            <v>9999</v>
          </cell>
          <cell r="K1149">
            <v>9.9499999999999993</v>
          </cell>
        </row>
        <row r="1150">
          <cell r="A1150" t="str">
            <v>W2256</v>
          </cell>
          <cell r="B1150" t="str">
            <v>PETITE FOX PT SHOVEL</v>
          </cell>
          <cell r="C1150">
            <v>17.899999999999999</v>
          </cell>
          <cell r="D1150">
            <v>1</v>
          </cell>
          <cell r="E1150">
            <v>10.74</v>
          </cell>
          <cell r="F1150">
            <v>6</v>
          </cell>
          <cell r="G1150">
            <v>8.9499999999999993</v>
          </cell>
          <cell r="H1150">
            <v>9998</v>
          </cell>
          <cell r="I1150">
            <v>8.9499999999999993</v>
          </cell>
          <cell r="J1150">
            <v>9999</v>
          </cell>
          <cell r="K1150">
            <v>8.9499999999999993</v>
          </cell>
        </row>
        <row r="1151">
          <cell r="A1151" t="str">
            <v>W2257</v>
          </cell>
          <cell r="B1151" t="str">
            <v>* ROSEWOOD FOX PT SHOVEL</v>
          </cell>
          <cell r="C1151">
            <v>69</v>
          </cell>
          <cell r="D1151">
            <v>1</v>
          </cell>
          <cell r="E1151">
            <v>35.200000000000003</v>
          </cell>
          <cell r="F1151">
            <v>6</v>
          </cell>
          <cell r="G1151">
            <v>29.33</v>
          </cell>
          <cell r="H1151">
            <v>9998</v>
          </cell>
          <cell r="I1151">
            <v>29.33</v>
          </cell>
          <cell r="J1151">
            <v>9999</v>
          </cell>
          <cell r="K1151">
            <v>29.33</v>
          </cell>
        </row>
        <row r="1152">
          <cell r="A1152" t="str">
            <v>W2258</v>
          </cell>
          <cell r="B1152" t="str">
            <v>* ROSEWOOD DIGGING SPADE</v>
          </cell>
          <cell r="C1152">
            <v>59</v>
          </cell>
          <cell r="D1152">
            <v>1</v>
          </cell>
          <cell r="E1152">
            <v>30.1</v>
          </cell>
          <cell r="F1152">
            <v>6</v>
          </cell>
          <cell r="G1152">
            <v>25.08</v>
          </cell>
          <cell r="H1152">
            <v>9998</v>
          </cell>
          <cell r="I1152">
            <v>25.08</v>
          </cell>
          <cell r="J1152">
            <v>9999</v>
          </cell>
          <cell r="K1152">
            <v>25.08</v>
          </cell>
        </row>
        <row r="1153">
          <cell r="A1153" t="str">
            <v>W2259</v>
          </cell>
          <cell r="B1153" t="str">
            <v>* ROSEWOOD BORDER SPADE</v>
          </cell>
          <cell r="C1153">
            <v>59</v>
          </cell>
          <cell r="D1153">
            <v>1</v>
          </cell>
          <cell r="E1153">
            <v>30.1</v>
          </cell>
          <cell r="F1153">
            <v>6</v>
          </cell>
          <cell r="G1153">
            <v>25.08</v>
          </cell>
          <cell r="H1153">
            <v>9998</v>
          </cell>
          <cell r="I1153">
            <v>25.08</v>
          </cell>
          <cell r="J1153">
            <v>9999</v>
          </cell>
          <cell r="K1153">
            <v>25.08</v>
          </cell>
        </row>
        <row r="1154">
          <cell r="A1154" t="str">
            <v>W2260</v>
          </cell>
          <cell r="B1154" t="str">
            <v>* ROSEWOOD DIGGING FORK</v>
          </cell>
          <cell r="C1154">
            <v>59</v>
          </cell>
          <cell r="D1154">
            <v>1</v>
          </cell>
          <cell r="E1154">
            <v>30.1</v>
          </cell>
          <cell r="F1154">
            <v>6</v>
          </cell>
          <cell r="G1154">
            <v>25.08</v>
          </cell>
          <cell r="H1154">
            <v>9998</v>
          </cell>
          <cell r="I1154">
            <v>25.08</v>
          </cell>
          <cell r="J1154">
            <v>9999</v>
          </cell>
          <cell r="K1154">
            <v>25.08</v>
          </cell>
        </row>
        <row r="1155">
          <cell r="A1155" t="str">
            <v>W2262</v>
          </cell>
          <cell r="B1155" t="str">
            <v>HC TRANSPLANT SPADE</v>
          </cell>
          <cell r="C1155">
            <v>59</v>
          </cell>
          <cell r="D1155">
            <v>1</v>
          </cell>
          <cell r="E1155">
            <v>35.4</v>
          </cell>
          <cell r="F1155">
            <v>6</v>
          </cell>
          <cell r="G1155">
            <v>29.5</v>
          </cell>
          <cell r="H1155">
            <v>9998</v>
          </cell>
          <cell r="I1155">
            <v>29.5</v>
          </cell>
          <cell r="J1155">
            <v>9999</v>
          </cell>
          <cell r="K1155">
            <v>29.5</v>
          </cell>
        </row>
        <row r="1156">
          <cell r="A1156" t="str">
            <v>W2266</v>
          </cell>
          <cell r="B1156" t="str">
            <v>SPADE</v>
          </cell>
          <cell r="C1156">
            <v>10.9</v>
          </cell>
          <cell r="D1156">
            <v>1</v>
          </cell>
          <cell r="E1156">
            <v>0</v>
          </cell>
          <cell r="F1156">
            <v>8</v>
          </cell>
          <cell r="G1156">
            <v>0</v>
          </cell>
          <cell r="H1156">
            <v>9998</v>
          </cell>
          <cell r="I1156">
            <v>0</v>
          </cell>
          <cell r="J1156">
            <v>9999</v>
          </cell>
          <cell r="K1156">
            <v>0</v>
          </cell>
        </row>
        <row r="1157">
          <cell r="A1157" t="str">
            <v>W2267</v>
          </cell>
          <cell r="B1157" t="str">
            <v>HOE</v>
          </cell>
          <cell r="C1157">
            <v>10.9</v>
          </cell>
          <cell r="D1157">
            <v>1</v>
          </cell>
          <cell r="E1157">
            <v>0</v>
          </cell>
          <cell r="F1157">
            <v>8</v>
          </cell>
          <cell r="G1157">
            <v>0</v>
          </cell>
          <cell r="H1157">
            <v>9998</v>
          </cell>
          <cell r="I1157">
            <v>0</v>
          </cell>
          <cell r="J1157">
            <v>9999</v>
          </cell>
          <cell r="K1157">
            <v>0</v>
          </cell>
        </row>
        <row r="1158">
          <cell r="A1158" t="str">
            <v>W2280</v>
          </cell>
          <cell r="B1158" t="str">
            <v>ROUND POINT SHOVEL</v>
          </cell>
          <cell r="C1158">
            <v>22.9</v>
          </cell>
          <cell r="D1158">
            <v>1</v>
          </cell>
          <cell r="E1158">
            <v>13.74</v>
          </cell>
          <cell r="F1158">
            <v>6</v>
          </cell>
          <cell r="G1158">
            <v>11.45</v>
          </cell>
          <cell r="H1158">
            <v>9998</v>
          </cell>
          <cell r="I1158">
            <v>11.45</v>
          </cell>
          <cell r="J1158">
            <v>9999</v>
          </cell>
          <cell r="K1158">
            <v>11.45</v>
          </cell>
        </row>
        <row r="1159">
          <cell r="A1159" t="str">
            <v>W2281</v>
          </cell>
          <cell r="B1159" t="str">
            <v>SQUARE POINT SHOVEL</v>
          </cell>
          <cell r="C1159">
            <v>22.9</v>
          </cell>
          <cell r="D1159">
            <v>1</v>
          </cell>
          <cell r="E1159">
            <v>13.74</v>
          </cell>
          <cell r="F1159">
            <v>6</v>
          </cell>
          <cell r="G1159">
            <v>11.45</v>
          </cell>
          <cell r="H1159">
            <v>9998</v>
          </cell>
          <cell r="I1159">
            <v>11.45</v>
          </cell>
          <cell r="J1159">
            <v>9999</v>
          </cell>
          <cell r="K1159">
            <v>11.45</v>
          </cell>
        </row>
        <row r="1160">
          <cell r="A1160" t="str">
            <v>W2282</v>
          </cell>
          <cell r="B1160" t="str">
            <v>DIGGING FORK</v>
          </cell>
          <cell r="C1160">
            <v>22.9</v>
          </cell>
          <cell r="D1160">
            <v>1</v>
          </cell>
          <cell r="E1160">
            <v>13.74</v>
          </cell>
          <cell r="F1160">
            <v>6</v>
          </cell>
          <cell r="G1160">
            <v>11.45</v>
          </cell>
          <cell r="H1160">
            <v>9998</v>
          </cell>
          <cell r="I1160">
            <v>11.45</v>
          </cell>
          <cell r="J1160">
            <v>9999</v>
          </cell>
          <cell r="K1160">
            <v>11.45</v>
          </cell>
        </row>
        <row r="1161">
          <cell r="A1161" t="str">
            <v>W2283</v>
          </cell>
          <cell r="B1161" t="str">
            <v>DIGGING SPADE</v>
          </cell>
          <cell r="C1161">
            <v>22.9</v>
          </cell>
          <cell r="D1161">
            <v>1</v>
          </cell>
          <cell r="E1161">
            <v>13.74</v>
          </cell>
          <cell r="F1161">
            <v>6</v>
          </cell>
          <cell r="G1161">
            <v>11.45</v>
          </cell>
          <cell r="H1161">
            <v>9998</v>
          </cell>
          <cell r="I1161">
            <v>11.45</v>
          </cell>
          <cell r="J1161">
            <v>9999</v>
          </cell>
          <cell r="K1161">
            <v>11.45</v>
          </cell>
        </row>
        <row r="1162">
          <cell r="A1162" t="str">
            <v>W2284</v>
          </cell>
          <cell r="B1162" t="str">
            <v>PETITE SHOVEL</v>
          </cell>
          <cell r="C1162">
            <v>17.899999999999999</v>
          </cell>
          <cell r="D1162">
            <v>1</v>
          </cell>
          <cell r="E1162">
            <v>10.74</v>
          </cell>
          <cell r="F1162">
            <v>6</v>
          </cell>
          <cell r="G1162">
            <v>8.9499999999999993</v>
          </cell>
          <cell r="H1162">
            <v>9998</v>
          </cell>
          <cell r="I1162">
            <v>8.9499999999999993</v>
          </cell>
          <cell r="J1162">
            <v>9999</v>
          </cell>
          <cell r="K1162">
            <v>8.9499999999999993</v>
          </cell>
        </row>
        <row r="1163">
          <cell r="A1163" t="str">
            <v>W2286</v>
          </cell>
          <cell r="B1163" t="str">
            <v>PETITE BORDER SPADE</v>
          </cell>
          <cell r="C1163">
            <v>17.899999999999999</v>
          </cell>
          <cell r="D1163">
            <v>1</v>
          </cell>
          <cell r="E1163">
            <v>10.74</v>
          </cell>
          <cell r="F1163">
            <v>6</v>
          </cell>
          <cell r="G1163">
            <v>8.9499999999999993</v>
          </cell>
          <cell r="H1163">
            <v>9998</v>
          </cell>
          <cell r="I1163">
            <v>8.9499999999999993</v>
          </cell>
          <cell r="J1163">
            <v>9999</v>
          </cell>
          <cell r="K1163">
            <v>8.9499999999999993</v>
          </cell>
        </row>
        <row r="1164">
          <cell r="A1164" t="str">
            <v>W2307</v>
          </cell>
          <cell r="B1164" t="str">
            <v>WORTH LEGACY RH CAPE COD</v>
          </cell>
          <cell r="C1164">
            <v>12.5</v>
          </cell>
          <cell r="D1164">
            <v>1</v>
          </cell>
          <cell r="E1164">
            <v>0</v>
          </cell>
          <cell r="F1164">
            <v>12</v>
          </cell>
          <cell r="G1164">
            <v>0</v>
          </cell>
          <cell r="H1164">
            <v>9998</v>
          </cell>
          <cell r="I1164">
            <v>0</v>
          </cell>
          <cell r="J1164">
            <v>9999</v>
          </cell>
          <cell r="K1164">
            <v>0</v>
          </cell>
        </row>
        <row r="1165">
          <cell r="A1165" t="str">
            <v>W2329</v>
          </cell>
          <cell r="B1165" t="str">
            <v>WORTH LEGACY DANDELION WEEDER</v>
          </cell>
          <cell r="C1165">
            <v>12.5</v>
          </cell>
          <cell r="D1165">
            <v>1</v>
          </cell>
          <cell r="E1165">
            <v>0</v>
          </cell>
          <cell r="F1165">
            <v>12</v>
          </cell>
          <cell r="G1165">
            <v>0</v>
          </cell>
          <cell r="H1165">
            <v>9998</v>
          </cell>
          <cell r="I1165">
            <v>0</v>
          </cell>
          <cell r="J1165">
            <v>9999</v>
          </cell>
          <cell r="K1165">
            <v>0</v>
          </cell>
        </row>
        <row r="1166">
          <cell r="A1166" t="str">
            <v>W2330</v>
          </cell>
          <cell r="B1166" t="str">
            <v>WORTH LEGACY PATIO KNIFE</v>
          </cell>
          <cell r="C1166">
            <v>12.5</v>
          </cell>
          <cell r="D1166">
            <v>1</v>
          </cell>
          <cell r="E1166">
            <v>0</v>
          </cell>
          <cell r="F1166">
            <v>12</v>
          </cell>
          <cell r="G1166">
            <v>0</v>
          </cell>
          <cell r="H1166">
            <v>9998</v>
          </cell>
          <cell r="I1166">
            <v>0</v>
          </cell>
          <cell r="J1166">
            <v>9999</v>
          </cell>
          <cell r="K1166">
            <v>0</v>
          </cell>
        </row>
        <row r="1167">
          <cell r="A1167" t="str">
            <v>W2331</v>
          </cell>
          <cell r="B1167" t="str">
            <v>WORTH LEGACY HAND HOE</v>
          </cell>
          <cell r="C1167">
            <v>12.5</v>
          </cell>
          <cell r="D1167">
            <v>1</v>
          </cell>
          <cell r="E1167">
            <v>0</v>
          </cell>
          <cell r="F1167">
            <v>12</v>
          </cell>
          <cell r="G1167">
            <v>0</v>
          </cell>
          <cell r="H1167">
            <v>9998</v>
          </cell>
          <cell r="I1167">
            <v>0</v>
          </cell>
          <cell r="J1167">
            <v>9999</v>
          </cell>
          <cell r="K1167">
            <v>0</v>
          </cell>
        </row>
        <row r="1168">
          <cell r="A1168" t="str">
            <v>W2424</v>
          </cell>
          <cell r="B1168" t="str">
            <v>LEAF RAKE</v>
          </cell>
          <cell r="C1168">
            <v>10.9</v>
          </cell>
          <cell r="D1168">
            <v>1</v>
          </cell>
          <cell r="E1168">
            <v>0</v>
          </cell>
          <cell r="F1168">
            <v>8</v>
          </cell>
          <cell r="G1168">
            <v>0</v>
          </cell>
          <cell r="H1168">
            <v>9998</v>
          </cell>
          <cell r="I1168">
            <v>0</v>
          </cell>
          <cell r="J1168">
            <v>9999</v>
          </cell>
          <cell r="K1168">
            <v>0</v>
          </cell>
        </row>
        <row r="1169">
          <cell r="A1169" t="str">
            <v>W2425</v>
          </cell>
          <cell r="B1169" t="str">
            <v>SOIL RAKE</v>
          </cell>
          <cell r="C1169">
            <v>10.9</v>
          </cell>
          <cell r="D1169">
            <v>1</v>
          </cell>
          <cell r="E1169">
            <v>0</v>
          </cell>
          <cell r="F1169">
            <v>8</v>
          </cell>
          <cell r="G1169">
            <v>0</v>
          </cell>
          <cell r="H1169">
            <v>9998</v>
          </cell>
          <cell r="I1169">
            <v>0</v>
          </cell>
          <cell r="J1169">
            <v>9999</v>
          </cell>
          <cell r="K1169">
            <v>0</v>
          </cell>
        </row>
        <row r="1170">
          <cell r="A1170" t="str">
            <v>W2433</v>
          </cell>
          <cell r="B1170" t="str">
            <v>ADJUSTABLE RAKE</v>
          </cell>
          <cell r="C1170">
            <v>17</v>
          </cell>
          <cell r="D1170">
            <v>1</v>
          </cell>
          <cell r="E1170">
            <v>10.199999999999999</v>
          </cell>
          <cell r="F1170">
            <v>12</v>
          </cell>
          <cell r="G1170">
            <v>8.5</v>
          </cell>
          <cell r="H1170">
            <v>9998</v>
          </cell>
          <cell r="I1170">
            <v>8.5</v>
          </cell>
          <cell r="J1170">
            <v>9999</v>
          </cell>
          <cell r="K1170">
            <v>8.5</v>
          </cell>
        </row>
        <row r="1171">
          <cell r="A1171" t="str">
            <v>W248043</v>
          </cell>
          <cell r="B1171" t="str">
            <v>* SNOWMAN BIRD FEEDER</v>
          </cell>
          <cell r="C1171">
            <v>20.9</v>
          </cell>
          <cell r="D1171">
            <v>1</v>
          </cell>
          <cell r="E1171">
            <v>10.029999999999999</v>
          </cell>
          <cell r="F1171">
            <v>4</v>
          </cell>
          <cell r="G1171">
            <v>8.36</v>
          </cell>
          <cell r="H1171">
            <v>9998</v>
          </cell>
          <cell r="I1171">
            <v>8.36</v>
          </cell>
          <cell r="J1171">
            <v>9999</v>
          </cell>
          <cell r="K1171">
            <v>8.36</v>
          </cell>
        </row>
        <row r="1172">
          <cell r="A1172" t="str">
            <v>W258481</v>
          </cell>
          <cell r="B1172" t="str">
            <v>* ANGEL BIRD FEEDER</v>
          </cell>
          <cell r="C1172">
            <v>20.9</v>
          </cell>
          <cell r="D1172">
            <v>1</v>
          </cell>
          <cell r="E1172">
            <v>10.029999999999999</v>
          </cell>
          <cell r="F1172">
            <v>4</v>
          </cell>
          <cell r="G1172">
            <v>8.36</v>
          </cell>
          <cell r="H1172">
            <v>9998</v>
          </cell>
          <cell r="I1172">
            <v>8.36</v>
          </cell>
          <cell r="J1172">
            <v>9999</v>
          </cell>
          <cell r="K1172">
            <v>8.36</v>
          </cell>
        </row>
        <row r="1173">
          <cell r="A1173" t="str">
            <v>W258489</v>
          </cell>
          <cell r="B1173" t="str">
            <v>* TULIPS ON GLASS FEEDER</v>
          </cell>
          <cell r="C1173">
            <v>20.9</v>
          </cell>
          <cell r="D1173">
            <v>1</v>
          </cell>
          <cell r="E1173">
            <v>10.029999999999999</v>
          </cell>
          <cell r="F1173">
            <v>4</v>
          </cell>
          <cell r="G1173">
            <v>8.36</v>
          </cell>
          <cell r="H1173">
            <v>9998</v>
          </cell>
          <cell r="I1173">
            <v>8.36</v>
          </cell>
          <cell r="J1173">
            <v>9999</v>
          </cell>
          <cell r="K1173">
            <v>8.36</v>
          </cell>
        </row>
        <row r="1174">
          <cell r="A1174" t="str">
            <v>W258491</v>
          </cell>
          <cell r="B1174" t="str">
            <v>* ROSE ON GLASS BIRD FEEDER</v>
          </cell>
          <cell r="C1174">
            <v>20.9</v>
          </cell>
          <cell r="D1174">
            <v>1</v>
          </cell>
          <cell r="E1174">
            <v>10.029999999999999</v>
          </cell>
          <cell r="F1174">
            <v>4</v>
          </cell>
          <cell r="G1174">
            <v>8.36</v>
          </cell>
          <cell r="H1174">
            <v>9998</v>
          </cell>
          <cell r="I1174">
            <v>8.36</v>
          </cell>
          <cell r="J1174">
            <v>9999</v>
          </cell>
          <cell r="K1174">
            <v>8.36</v>
          </cell>
        </row>
        <row r="1175">
          <cell r="A1175" t="str">
            <v>W2814</v>
          </cell>
          <cell r="B1175" t="str">
            <v>ALUMINUM TROWEL</v>
          </cell>
          <cell r="C1175">
            <v>8.5</v>
          </cell>
          <cell r="D1175">
            <v>1</v>
          </cell>
          <cell r="E1175">
            <v>5.0999999999999996</v>
          </cell>
          <cell r="F1175">
            <v>12</v>
          </cell>
          <cell r="G1175">
            <v>4.25</v>
          </cell>
          <cell r="H1175">
            <v>9998</v>
          </cell>
          <cell r="I1175">
            <v>4.25</v>
          </cell>
          <cell r="J1175">
            <v>9999</v>
          </cell>
          <cell r="K1175">
            <v>4.25</v>
          </cell>
        </row>
        <row r="1176">
          <cell r="A1176" t="str">
            <v>W2815</v>
          </cell>
          <cell r="B1176" t="str">
            <v>ALUMINUM TRANSPLANTER</v>
          </cell>
          <cell r="C1176">
            <v>8.5</v>
          </cell>
          <cell r="D1176">
            <v>1</v>
          </cell>
          <cell r="E1176">
            <v>5.0999999999999996</v>
          </cell>
          <cell r="F1176">
            <v>12</v>
          </cell>
          <cell r="G1176">
            <v>4.25</v>
          </cell>
          <cell r="H1176">
            <v>9998</v>
          </cell>
          <cell r="I1176">
            <v>4.25</v>
          </cell>
          <cell r="J1176">
            <v>9999</v>
          </cell>
          <cell r="K1176">
            <v>4.25</v>
          </cell>
        </row>
        <row r="1177">
          <cell r="A1177" t="str">
            <v>W2816</v>
          </cell>
          <cell r="B1177" t="str">
            <v>ALUMINUM CULTIVATOR</v>
          </cell>
          <cell r="C1177">
            <v>8.5</v>
          </cell>
          <cell r="D1177">
            <v>1</v>
          </cell>
          <cell r="E1177">
            <v>5.0999999999999996</v>
          </cell>
          <cell r="F1177">
            <v>12</v>
          </cell>
          <cell r="G1177">
            <v>4.25</v>
          </cell>
          <cell r="H1177">
            <v>9998</v>
          </cell>
          <cell r="I1177">
            <v>4.25</v>
          </cell>
          <cell r="J1177">
            <v>9999</v>
          </cell>
          <cell r="K1177">
            <v>4.25</v>
          </cell>
        </row>
        <row r="1178">
          <cell r="A1178" t="str">
            <v>W2883</v>
          </cell>
          <cell r="B1178" t="str">
            <v>WORTH LEGACY TRANSPLANTER</v>
          </cell>
          <cell r="C1178">
            <v>12.5</v>
          </cell>
          <cell r="D1178">
            <v>1</v>
          </cell>
          <cell r="E1178">
            <v>0</v>
          </cell>
          <cell r="F1178">
            <v>12</v>
          </cell>
          <cell r="G1178">
            <v>0</v>
          </cell>
          <cell r="H1178">
            <v>9998</v>
          </cell>
          <cell r="I1178">
            <v>0</v>
          </cell>
          <cell r="J1178">
            <v>9999</v>
          </cell>
          <cell r="K1178">
            <v>0</v>
          </cell>
        </row>
        <row r="1179">
          <cell r="A1179" t="str">
            <v>W2884</v>
          </cell>
          <cell r="B1179" t="str">
            <v>WORTH LEGACY CULTIVATOR</v>
          </cell>
          <cell r="C1179">
            <v>12.5</v>
          </cell>
          <cell r="D1179">
            <v>1</v>
          </cell>
          <cell r="E1179">
            <v>0</v>
          </cell>
          <cell r="F1179">
            <v>12</v>
          </cell>
          <cell r="G1179">
            <v>0</v>
          </cell>
          <cell r="H1179">
            <v>9998</v>
          </cell>
          <cell r="I1179">
            <v>0</v>
          </cell>
          <cell r="J1179">
            <v>9999</v>
          </cell>
          <cell r="K1179">
            <v>0</v>
          </cell>
        </row>
        <row r="1180">
          <cell r="A1180" t="str">
            <v>W2895</v>
          </cell>
          <cell r="B1180" t="str">
            <v>* CULTIVATOR W/TELSCP HANDLE</v>
          </cell>
          <cell r="C1180">
            <v>19.899999999999999</v>
          </cell>
          <cell r="D1180">
            <v>1</v>
          </cell>
          <cell r="E1180">
            <v>9.5500000000000007</v>
          </cell>
          <cell r="F1180">
            <v>6</v>
          </cell>
          <cell r="G1180">
            <v>7.96</v>
          </cell>
          <cell r="H1180">
            <v>9998</v>
          </cell>
          <cell r="I1180">
            <v>7.96</v>
          </cell>
          <cell r="J1180">
            <v>9999</v>
          </cell>
          <cell r="K1180">
            <v>7.96</v>
          </cell>
        </row>
        <row r="1181">
          <cell r="A1181" t="str">
            <v>W2899</v>
          </cell>
          <cell r="B1181" t="str">
            <v>* DIGGER/HOE W/TELSCP HANDLE</v>
          </cell>
          <cell r="C1181">
            <v>19.899999999999999</v>
          </cell>
          <cell r="D1181">
            <v>1</v>
          </cell>
          <cell r="E1181">
            <v>5.57</v>
          </cell>
          <cell r="F1181">
            <v>6</v>
          </cell>
          <cell r="G1181">
            <v>5.57</v>
          </cell>
          <cell r="H1181">
            <v>9998</v>
          </cell>
          <cell r="I1181">
            <v>5.57</v>
          </cell>
          <cell r="J1181">
            <v>9999</v>
          </cell>
          <cell r="K1181">
            <v>5.57</v>
          </cell>
        </row>
        <row r="1182">
          <cell r="A1182" t="str">
            <v>W2900</v>
          </cell>
          <cell r="B1182" t="str">
            <v>* 9 TOOTH SHRUB RAKE W/TLSHND</v>
          </cell>
          <cell r="C1182">
            <v>13.5</v>
          </cell>
          <cell r="D1182">
            <v>1</v>
          </cell>
          <cell r="E1182">
            <v>8.2200000000000006</v>
          </cell>
          <cell r="F1182">
            <v>6</v>
          </cell>
          <cell r="G1182">
            <v>7.4</v>
          </cell>
          <cell r="H1182">
            <v>9998</v>
          </cell>
          <cell r="I1182">
            <v>7.4</v>
          </cell>
          <cell r="J1182">
            <v>9999</v>
          </cell>
          <cell r="K1182">
            <v>7.4</v>
          </cell>
        </row>
        <row r="1183">
          <cell r="A1183" t="str">
            <v>W2924</v>
          </cell>
          <cell r="B1183" t="str">
            <v>HC TELESCOPIC TROWEL</v>
          </cell>
          <cell r="C1183">
            <v>22.5</v>
          </cell>
          <cell r="D1183">
            <v>1</v>
          </cell>
          <cell r="E1183">
            <v>13.5</v>
          </cell>
          <cell r="F1183">
            <v>6</v>
          </cell>
          <cell r="G1183">
            <v>11.25</v>
          </cell>
          <cell r="H1183">
            <v>9998</v>
          </cell>
          <cell r="I1183">
            <v>11.25</v>
          </cell>
          <cell r="J1183">
            <v>9999</v>
          </cell>
          <cell r="K1183">
            <v>11.25</v>
          </cell>
        </row>
        <row r="1184">
          <cell r="A1184" t="str">
            <v>W2941</v>
          </cell>
          <cell r="B1184" t="str">
            <v>HC SCOOP</v>
          </cell>
          <cell r="C1184">
            <v>14.9</v>
          </cell>
          <cell r="D1184">
            <v>1</v>
          </cell>
          <cell r="E1184">
            <v>8.94</v>
          </cell>
          <cell r="F1184">
            <v>12</v>
          </cell>
          <cell r="G1184">
            <v>7.45</v>
          </cell>
          <cell r="H1184">
            <v>9998</v>
          </cell>
          <cell r="I1184">
            <v>7.45</v>
          </cell>
          <cell r="J1184">
            <v>9999</v>
          </cell>
          <cell r="K1184">
            <v>7.45</v>
          </cell>
        </row>
        <row r="1185">
          <cell r="A1185" t="str">
            <v>W2943</v>
          </cell>
          <cell r="B1185" t="str">
            <v>* ROSEWOOD TROWEL</v>
          </cell>
          <cell r="C1185">
            <v>11.9</v>
          </cell>
          <cell r="D1185">
            <v>1</v>
          </cell>
          <cell r="E1185">
            <v>6.1</v>
          </cell>
          <cell r="F1185">
            <v>12</v>
          </cell>
          <cell r="G1185">
            <v>5.08</v>
          </cell>
          <cell r="H1185">
            <v>9998</v>
          </cell>
          <cell r="I1185">
            <v>5.08</v>
          </cell>
          <cell r="J1185">
            <v>9999</v>
          </cell>
          <cell r="K1185">
            <v>5.08</v>
          </cell>
        </row>
        <row r="1186">
          <cell r="A1186" t="str">
            <v>W2944</v>
          </cell>
          <cell r="B1186" t="str">
            <v>* ROSEWOOD TRANSPLANTER</v>
          </cell>
          <cell r="C1186">
            <v>11.9</v>
          </cell>
          <cell r="D1186">
            <v>1</v>
          </cell>
          <cell r="E1186">
            <v>6.1</v>
          </cell>
          <cell r="F1186">
            <v>12</v>
          </cell>
          <cell r="G1186">
            <v>5.08</v>
          </cell>
          <cell r="H1186">
            <v>9998</v>
          </cell>
          <cell r="I1186">
            <v>5.08</v>
          </cell>
          <cell r="J1186">
            <v>9999</v>
          </cell>
          <cell r="K1186">
            <v>5.08</v>
          </cell>
        </row>
        <row r="1187">
          <cell r="A1187" t="str">
            <v>W2945</v>
          </cell>
          <cell r="B1187" t="str">
            <v>* ROSEWOOD MINI RAKE</v>
          </cell>
          <cell r="C1187">
            <v>11.9</v>
          </cell>
          <cell r="D1187">
            <v>1</v>
          </cell>
          <cell r="E1187">
            <v>6.1</v>
          </cell>
          <cell r="F1187">
            <v>12</v>
          </cell>
          <cell r="G1187">
            <v>5.08</v>
          </cell>
          <cell r="H1187">
            <v>9998</v>
          </cell>
          <cell r="I1187">
            <v>5.08</v>
          </cell>
          <cell r="J1187">
            <v>9999</v>
          </cell>
          <cell r="K1187">
            <v>5.08</v>
          </cell>
        </row>
        <row r="1188">
          <cell r="A1188" t="str">
            <v>W2946</v>
          </cell>
          <cell r="B1188" t="str">
            <v>* ROSEWOOD PATIO KNIFE</v>
          </cell>
          <cell r="C1188">
            <v>11.9</v>
          </cell>
          <cell r="D1188">
            <v>1</v>
          </cell>
          <cell r="E1188">
            <v>6.1</v>
          </cell>
          <cell r="F1188">
            <v>12</v>
          </cell>
          <cell r="G1188">
            <v>5.08</v>
          </cell>
          <cell r="H1188">
            <v>9998</v>
          </cell>
          <cell r="I1188">
            <v>5.08</v>
          </cell>
          <cell r="J1188">
            <v>9999</v>
          </cell>
          <cell r="K1188">
            <v>5.08</v>
          </cell>
        </row>
        <row r="1189">
          <cell r="A1189" t="str">
            <v>W2947</v>
          </cell>
          <cell r="B1189" t="str">
            <v>* ROSEWOOD FORK</v>
          </cell>
          <cell r="C1189">
            <v>11.9</v>
          </cell>
          <cell r="D1189">
            <v>1</v>
          </cell>
          <cell r="E1189">
            <v>6.1</v>
          </cell>
          <cell r="F1189">
            <v>12</v>
          </cell>
          <cell r="G1189">
            <v>5.08</v>
          </cell>
          <cell r="H1189">
            <v>9998</v>
          </cell>
          <cell r="I1189">
            <v>5.08</v>
          </cell>
          <cell r="J1189">
            <v>9999</v>
          </cell>
          <cell r="K1189">
            <v>5.08</v>
          </cell>
        </row>
        <row r="1190">
          <cell r="A1190" t="str">
            <v>W2948</v>
          </cell>
          <cell r="B1190" t="str">
            <v>* ROSEWOOD CULTIVATOR</v>
          </cell>
          <cell r="C1190">
            <v>11.9</v>
          </cell>
          <cell r="D1190">
            <v>1</v>
          </cell>
          <cell r="E1190">
            <v>6.1</v>
          </cell>
          <cell r="F1190">
            <v>12</v>
          </cell>
          <cell r="G1190">
            <v>5.08</v>
          </cell>
          <cell r="H1190">
            <v>9998</v>
          </cell>
          <cell r="I1190">
            <v>5.08</v>
          </cell>
          <cell r="J1190">
            <v>9999</v>
          </cell>
          <cell r="K1190">
            <v>5.08</v>
          </cell>
        </row>
        <row r="1191">
          <cell r="A1191" t="str">
            <v>W2949</v>
          </cell>
          <cell r="B1191" t="str">
            <v>* ROSEWOOD BALL WEEDER</v>
          </cell>
          <cell r="C1191">
            <v>11.9</v>
          </cell>
          <cell r="D1191">
            <v>1</v>
          </cell>
          <cell r="E1191">
            <v>6.1</v>
          </cell>
          <cell r="F1191">
            <v>12</v>
          </cell>
          <cell r="G1191">
            <v>5.08</v>
          </cell>
          <cell r="H1191">
            <v>9998</v>
          </cell>
          <cell r="I1191">
            <v>5.08</v>
          </cell>
          <cell r="J1191">
            <v>9999</v>
          </cell>
          <cell r="K1191">
            <v>5.08</v>
          </cell>
        </row>
        <row r="1192">
          <cell r="A1192" t="str">
            <v>W2950</v>
          </cell>
          <cell r="B1192" t="str">
            <v>HC HOE</v>
          </cell>
          <cell r="C1192">
            <v>10.9</v>
          </cell>
          <cell r="D1192">
            <v>1</v>
          </cell>
          <cell r="E1192">
            <v>6.54</v>
          </cell>
          <cell r="F1192">
            <v>12</v>
          </cell>
          <cell r="G1192">
            <v>5.45</v>
          </cell>
          <cell r="H1192">
            <v>9998</v>
          </cell>
          <cell r="I1192">
            <v>5.45</v>
          </cell>
          <cell r="J1192">
            <v>9999</v>
          </cell>
          <cell r="K1192">
            <v>5.45</v>
          </cell>
        </row>
        <row r="1193">
          <cell r="A1193" t="str">
            <v>W2951</v>
          </cell>
          <cell r="B1193" t="str">
            <v>HC MINI RAKE</v>
          </cell>
          <cell r="C1193">
            <v>10.9</v>
          </cell>
          <cell r="D1193">
            <v>1</v>
          </cell>
          <cell r="E1193">
            <v>6.54</v>
          </cell>
          <cell r="F1193">
            <v>12</v>
          </cell>
          <cell r="G1193">
            <v>5.45</v>
          </cell>
          <cell r="H1193">
            <v>9998</v>
          </cell>
          <cell r="I1193">
            <v>5.45</v>
          </cell>
          <cell r="J1193">
            <v>9999</v>
          </cell>
          <cell r="K1193">
            <v>5.45</v>
          </cell>
        </row>
        <row r="1194">
          <cell r="A1194" t="str">
            <v>W2952</v>
          </cell>
          <cell r="B1194" t="str">
            <v>HC BALL WEEDER</v>
          </cell>
          <cell r="C1194">
            <v>10.9</v>
          </cell>
          <cell r="D1194">
            <v>1</v>
          </cell>
          <cell r="E1194">
            <v>6.54</v>
          </cell>
          <cell r="F1194">
            <v>12</v>
          </cell>
          <cell r="G1194">
            <v>5.45</v>
          </cell>
          <cell r="H1194">
            <v>9998</v>
          </cell>
          <cell r="I1194">
            <v>5.45</v>
          </cell>
          <cell r="J1194">
            <v>9999</v>
          </cell>
          <cell r="K1194">
            <v>5.45</v>
          </cell>
        </row>
        <row r="1195">
          <cell r="A1195" t="str">
            <v>W2953</v>
          </cell>
          <cell r="B1195" t="str">
            <v>HC PATIO KNIFE</v>
          </cell>
          <cell r="C1195">
            <v>10.9</v>
          </cell>
          <cell r="D1195">
            <v>1</v>
          </cell>
          <cell r="E1195">
            <v>6.54</v>
          </cell>
          <cell r="F1195">
            <v>12</v>
          </cell>
          <cell r="G1195">
            <v>5.45</v>
          </cell>
          <cell r="H1195">
            <v>9998</v>
          </cell>
          <cell r="I1195">
            <v>5.45</v>
          </cell>
          <cell r="J1195">
            <v>9999</v>
          </cell>
          <cell r="K1195">
            <v>5.45</v>
          </cell>
        </row>
        <row r="1196">
          <cell r="A1196" t="str">
            <v>W2955</v>
          </cell>
          <cell r="B1196" t="str">
            <v>DIGGER &amp; HOE W/ TEL HNDL</v>
          </cell>
          <cell r="C1196">
            <v>22.5</v>
          </cell>
          <cell r="D1196">
            <v>1</v>
          </cell>
          <cell r="E1196">
            <v>13.5</v>
          </cell>
          <cell r="F1196">
            <v>6</v>
          </cell>
          <cell r="G1196">
            <v>11.25</v>
          </cell>
          <cell r="H1196">
            <v>9998</v>
          </cell>
          <cell r="I1196">
            <v>11.25</v>
          </cell>
          <cell r="J1196">
            <v>9999</v>
          </cell>
          <cell r="K1196">
            <v>11.25</v>
          </cell>
        </row>
        <row r="1197">
          <cell r="A1197" t="str">
            <v>W2956</v>
          </cell>
          <cell r="B1197" t="str">
            <v>PATIO KNIFE W/ TELES HNDL</v>
          </cell>
          <cell r="C1197">
            <v>22.5</v>
          </cell>
          <cell r="D1197">
            <v>1</v>
          </cell>
          <cell r="E1197">
            <v>13.5</v>
          </cell>
          <cell r="F1197">
            <v>6</v>
          </cell>
          <cell r="G1197">
            <v>11.25</v>
          </cell>
          <cell r="H1197">
            <v>9998</v>
          </cell>
          <cell r="I1197">
            <v>11.25</v>
          </cell>
          <cell r="J1197">
            <v>9999</v>
          </cell>
          <cell r="K1197">
            <v>11.25</v>
          </cell>
        </row>
        <row r="1198">
          <cell r="A1198" t="str">
            <v>W2957</v>
          </cell>
          <cell r="B1198" t="str">
            <v>HC SHRUB RAKE W/TEL HNDL</v>
          </cell>
          <cell r="C1198">
            <v>22.5</v>
          </cell>
          <cell r="D1198">
            <v>1</v>
          </cell>
          <cell r="E1198">
            <v>13.5</v>
          </cell>
          <cell r="F1198">
            <v>6</v>
          </cell>
          <cell r="G1198">
            <v>11.25</v>
          </cell>
          <cell r="H1198">
            <v>9998</v>
          </cell>
          <cell r="I1198">
            <v>11.25</v>
          </cell>
          <cell r="J1198">
            <v>9999</v>
          </cell>
          <cell r="K1198">
            <v>11.25</v>
          </cell>
        </row>
        <row r="1199">
          <cell r="A1199" t="str">
            <v>W2958</v>
          </cell>
          <cell r="B1199" t="str">
            <v>* ROSEWOOD HOE</v>
          </cell>
          <cell r="C1199">
            <v>11.9</v>
          </cell>
          <cell r="D1199">
            <v>1</v>
          </cell>
          <cell r="E1199">
            <v>6.1</v>
          </cell>
          <cell r="F1199">
            <v>12</v>
          </cell>
          <cell r="G1199">
            <v>5.08</v>
          </cell>
          <cell r="H1199">
            <v>9998</v>
          </cell>
          <cell r="I1199">
            <v>5.08</v>
          </cell>
          <cell r="J1199">
            <v>9999</v>
          </cell>
          <cell r="K1199">
            <v>5.08</v>
          </cell>
        </row>
        <row r="1200">
          <cell r="A1200" t="str">
            <v>W2959</v>
          </cell>
          <cell r="B1200" t="str">
            <v>* ROSEWOOD SCOOP</v>
          </cell>
          <cell r="C1200">
            <v>25.9</v>
          </cell>
          <cell r="D1200">
            <v>1</v>
          </cell>
          <cell r="E1200">
            <v>13.21</v>
          </cell>
          <cell r="F1200">
            <v>12</v>
          </cell>
          <cell r="G1200">
            <v>11.01</v>
          </cell>
          <cell r="H1200">
            <v>9998</v>
          </cell>
          <cell r="I1200">
            <v>11.01</v>
          </cell>
          <cell r="J1200">
            <v>9999</v>
          </cell>
          <cell r="K1200">
            <v>11.01</v>
          </cell>
        </row>
        <row r="1201">
          <cell r="A1201" t="str">
            <v>W2973</v>
          </cell>
          <cell r="B1201" t="str">
            <v>HC HVY DUTY TROWEL</v>
          </cell>
          <cell r="C1201">
            <v>17</v>
          </cell>
          <cell r="D1201">
            <v>1</v>
          </cell>
          <cell r="E1201">
            <v>10.199999999999999</v>
          </cell>
          <cell r="F1201">
            <v>12</v>
          </cell>
          <cell r="G1201">
            <v>8.5</v>
          </cell>
          <cell r="H1201">
            <v>9998</v>
          </cell>
          <cell r="I1201">
            <v>8.5</v>
          </cell>
          <cell r="J1201">
            <v>9999</v>
          </cell>
          <cell r="K1201">
            <v>8.5</v>
          </cell>
        </row>
        <row r="1202">
          <cell r="A1202" t="str">
            <v>W2974</v>
          </cell>
          <cell r="B1202" t="str">
            <v>HC HVY DUTY TRANSPLANTER</v>
          </cell>
          <cell r="C1202">
            <v>17</v>
          </cell>
          <cell r="D1202">
            <v>1</v>
          </cell>
          <cell r="E1202">
            <v>10.199999999999999</v>
          </cell>
          <cell r="F1202">
            <v>12</v>
          </cell>
          <cell r="G1202">
            <v>8.5</v>
          </cell>
          <cell r="H1202">
            <v>9998</v>
          </cell>
          <cell r="I1202">
            <v>8.5</v>
          </cell>
          <cell r="J1202">
            <v>9999</v>
          </cell>
          <cell r="K1202">
            <v>8.5</v>
          </cell>
        </row>
        <row r="1203">
          <cell r="A1203" t="str">
            <v>W2975</v>
          </cell>
          <cell r="B1203" t="str">
            <v>HC HVY DUTY CULTIVATOR</v>
          </cell>
          <cell r="C1203">
            <v>17</v>
          </cell>
          <cell r="D1203">
            <v>1</v>
          </cell>
          <cell r="E1203">
            <v>10.199999999999999</v>
          </cell>
          <cell r="F1203">
            <v>12</v>
          </cell>
          <cell r="G1203">
            <v>8.5</v>
          </cell>
          <cell r="H1203">
            <v>9998</v>
          </cell>
          <cell r="I1203">
            <v>8.5</v>
          </cell>
          <cell r="J1203">
            <v>9999</v>
          </cell>
          <cell r="K1203">
            <v>8.5</v>
          </cell>
        </row>
        <row r="1204">
          <cell r="A1204" t="str">
            <v>W2976</v>
          </cell>
          <cell r="B1204" t="str">
            <v>HC HVY DUTY FORK</v>
          </cell>
          <cell r="C1204">
            <v>17</v>
          </cell>
          <cell r="D1204">
            <v>1</v>
          </cell>
          <cell r="E1204">
            <v>10.199999999999999</v>
          </cell>
          <cell r="F1204">
            <v>12</v>
          </cell>
          <cell r="G1204">
            <v>8.5</v>
          </cell>
          <cell r="H1204">
            <v>9998</v>
          </cell>
          <cell r="I1204">
            <v>8.5</v>
          </cell>
          <cell r="J1204">
            <v>9999</v>
          </cell>
          <cell r="K1204">
            <v>8.5</v>
          </cell>
        </row>
        <row r="1205">
          <cell r="A1205" t="str">
            <v>W3023</v>
          </cell>
          <cell r="B1205" t="str">
            <v>8" CURVE HOOK</v>
          </cell>
          <cell r="C1205">
            <v>2.75</v>
          </cell>
          <cell r="D1205">
            <v>1</v>
          </cell>
          <cell r="E1205">
            <v>1.65</v>
          </cell>
          <cell r="F1205">
            <v>20</v>
          </cell>
          <cell r="G1205">
            <v>1.38</v>
          </cell>
          <cell r="H1205">
            <v>9998</v>
          </cell>
          <cell r="I1205">
            <v>1.38</v>
          </cell>
          <cell r="J1205">
            <v>9999</v>
          </cell>
          <cell r="K1205">
            <v>1.38</v>
          </cell>
        </row>
        <row r="1206">
          <cell r="A1206" t="str">
            <v>W3041</v>
          </cell>
          <cell r="B1206" t="str">
            <v>10" CURVE HOOK</v>
          </cell>
          <cell r="C1206">
            <v>4.75</v>
          </cell>
          <cell r="D1206">
            <v>1</v>
          </cell>
          <cell r="E1206">
            <v>2.85</v>
          </cell>
          <cell r="F1206">
            <v>20</v>
          </cell>
          <cell r="G1206">
            <v>2.38</v>
          </cell>
          <cell r="H1206">
            <v>9998</v>
          </cell>
          <cell r="I1206">
            <v>2.38</v>
          </cell>
          <cell r="J1206">
            <v>9999</v>
          </cell>
          <cell r="K1206">
            <v>2.38</v>
          </cell>
        </row>
        <row r="1207">
          <cell r="A1207" t="str">
            <v>W3043</v>
          </cell>
          <cell r="B1207" t="str">
            <v>STRAIGHT HOOK 12"</v>
          </cell>
          <cell r="C1207">
            <v>4.5</v>
          </cell>
          <cell r="D1207">
            <v>1</v>
          </cell>
          <cell r="E1207">
            <v>2.7</v>
          </cell>
          <cell r="F1207">
            <v>20</v>
          </cell>
          <cell r="G1207">
            <v>2.25</v>
          </cell>
          <cell r="H1207">
            <v>9998</v>
          </cell>
          <cell r="I1207">
            <v>2.25</v>
          </cell>
          <cell r="J1207">
            <v>9999</v>
          </cell>
          <cell r="K1207">
            <v>2.25</v>
          </cell>
        </row>
        <row r="1208">
          <cell r="A1208" t="str">
            <v>W3342</v>
          </cell>
          <cell r="B1208" t="str">
            <v>* GARDEN TRELLIS</v>
          </cell>
          <cell r="C1208">
            <v>25</v>
          </cell>
          <cell r="D1208">
            <v>1</v>
          </cell>
          <cell r="E1208">
            <v>15</v>
          </cell>
          <cell r="F1208">
            <v>4</v>
          </cell>
          <cell r="G1208">
            <v>12.5</v>
          </cell>
          <cell r="H1208">
            <v>9998</v>
          </cell>
          <cell r="I1208">
            <v>12.5</v>
          </cell>
          <cell r="J1208">
            <v>9999</v>
          </cell>
          <cell r="K1208">
            <v>12.5</v>
          </cell>
        </row>
        <row r="1209">
          <cell r="A1209" t="str">
            <v>W3401</v>
          </cell>
          <cell r="B1209" t="str">
            <v>* SMALL HEDGEHOG SHOE BRUSH</v>
          </cell>
          <cell r="C1209">
            <v>12.5</v>
          </cell>
          <cell r="D1209">
            <v>1</v>
          </cell>
          <cell r="E1209">
            <v>7.5</v>
          </cell>
          <cell r="F1209">
            <v>8</v>
          </cell>
          <cell r="G1209">
            <v>6.25</v>
          </cell>
          <cell r="H1209">
            <v>9998</v>
          </cell>
          <cell r="I1209">
            <v>6.25</v>
          </cell>
          <cell r="J1209">
            <v>9999</v>
          </cell>
          <cell r="K1209">
            <v>6.25</v>
          </cell>
        </row>
        <row r="1210">
          <cell r="A1210" t="str">
            <v>W3405</v>
          </cell>
          <cell r="B1210" t="str">
            <v>* FROG SHOE BRUSH</v>
          </cell>
          <cell r="C1210">
            <v>5</v>
          </cell>
          <cell r="D1210">
            <v>1</v>
          </cell>
          <cell r="E1210">
            <v>3</v>
          </cell>
          <cell r="F1210">
            <v>9</v>
          </cell>
          <cell r="G1210">
            <v>2.5</v>
          </cell>
          <cell r="H1210">
            <v>9998</v>
          </cell>
          <cell r="I1210">
            <v>2.5</v>
          </cell>
          <cell r="J1210">
            <v>9999</v>
          </cell>
          <cell r="K1210">
            <v>2.5</v>
          </cell>
        </row>
        <row r="1211">
          <cell r="A1211" t="str">
            <v>W3412</v>
          </cell>
          <cell r="B1211" t="str">
            <v>BROOM</v>
          </cell>
          <cell r="C1211">
            <v>10.9</v>
          </cell>
          <cell r="D1211">
            <v>1</v>
          </cell>
          <cell r="E1211">
            <v>0</v>
          </cell>
          <cell r="F1211">
            <v>8</v>
          </cell>
          <cell r="G1211">
            <v>0</v>
          </cell>
          <cell r="H1211">
            <v>9998</v>
          </cell>
          <cell r="I1211">
            <v>0</v>
          </cell>
          <cell r="J1211">
            <v>9999</v>
          </cell>
          <cell r="K1211">
            <v>0</v>
          </cell>
        </row>
        <row r="1212">
          <cell r="A1212" t="str">
            <v>W3705</v>
          </cell>
          <cell r="B1212" t="str">
            <v>COPPER PLATED DECK TORCH</v>
          </cell>
          <cell r="C1212">
            <v>6.5</v>
          </cell>
          <cell r="D1212">
            <v>1</v>
          </cell>
          <cell r="E1212">
            <v>3.9</v>
          </cell>
          <cell r="F1212">
            <v>6</v>
          </cell>
          <cell r="G1212">
            <v>3.25</v>
          </cell>
          <cell r="H1212">
            <v>9998</v>
          </cell>
          <cell r="I1212">
            <v>3.25</v>
          </cell>
          <cell r="J1212">
            <v>9999</v>
          </cell>
          <cell r="K1212">
            <v>3.25</v>
          </cell>
        </row>
        <row r="1213">
          <cell r="A1213" t="str">
            <v>W3713</v>
          </cell>
          <cell r="B1213" t="str">
            <v>COPPER LAWN TORCH</v>
          </cell>
          <cell r="C1213">
            <v>22.5</v>
          </cell>
          <cell r="D1213">
            <v>1</v>
          </cell>
          <cell r="E1213">
            <v>13.5</v>
          </cell>
          <cell r="F1213">
            <v>12</v>
          </cell>
          <cell r="G1213">
            <v>11.25</v>
          </cell>
          <cell r="H1213">
            <v>9998</v>
          </cell>
          <cell r="I1213">
            <v>11.25</v>
          </cell>
          <cell r="J1213">
            <v>9999</v>
          </cell>
          <cell r="K1213">
            <v>11.25</v>
          </cell>
        </row>
        <row r="1214">
          <cell r="A1214" t="str">
            <v>W3726</v>
          </cell>
          <cell r="B1214" t="str">
            <v>SPIRAL TWIST LAWN TORCH</v>
          </cell>
          <cell r="C1214">
            <v>35</v>
          </cell>
          <cell r="D1214">
            <v>1</v>
          </cell>
          <cell r="E1214">
            <v>21</v>
          </cell>
          <cell r="F1214">
            <v>6</v>
          </cell>
          <cell r="G1214">
            <v>17.5</v>
          </cell>
          <cell r="H1214">
            <v>9998</v>
          </cell>
          <cell r="I1214">
            <v>17.5</v>
          </cell>
          <cell r="J1214">
            <v>9999</v>
          </cell>
          <cell r="K1214">
            <v>17.5</v>
          </cell>
        </row>
        <row r="1215">
          <cell r="A1215" t="str">
            <v>W3755</v>
          </cell>
          <cell r="B1215" t="str">
            <v>COPPER TORCH -DECK RAIL</v>
          </cell>
          <cell r="C1215">
            <v>22.5</v>
          </cell>
          <cell r="D1215">
            <v>1</v>
          </cell>
          <cell r="E1215">
            <v>13.5</v>
          </cell>
          <cell r="F1215">
            <v>6</v>
          </cell>
          <cell r="G1215">
            <v>11.25</v>
          </cell>
          <cell r="H1215">
            <v>9998</v>
          </cell>
          <cell r="I1215">
            <v>11.25</v>
          </cell>
          <cell r="J1215">
            <v>9999</v>
          </cell>
          <cell r="K1215">
            <v>11.25</v>
          </cell>
        </row>
        <row r="1216">
          <cell r="A1216" t="str">
            <v>W3768</v>
          </cell>
          <cell r="B1216" t="str">
            <v>COPPER PLATED LAWN TORCH</v>
          </cell>
          <cell r="C1216">
            <v>9.9</v>
          </cell>
          <cell r="D1216">
            <v>1</v>
          </cell>
          <cell r="E1216">
            <v>5.94</v>
          </cell>
          <cell r="F1216">
            <v>12</v>
          </cell>
          <cell r="G1216">
            <v>4.95</v>
          </cell>
          <cell r="H1216">
            <v>9998</v>
          </cell>
          <cell r="I1216">
            <v>4.95</v>
          </cell>
          <cell r="J1216">
            <v>9999</v>
          </cell>
          <cell r="K1216">
            <v>4.95</v>
          </cell>
        </row>
        <row r="1217">
          <cell r="A1217" t="str">
            <v>W3901</v>
          </cell>
          <cell r="B1217" t="str">
            <v>TREE HOOK 36"</v>
          </cell>
          <cell r="C1217">
            <v>4.96</v>
          </cell>
          <cell r="D1217">
            <v>1</v>
          </cell>
          <cell r="E1217">
            <v>2.98</v>
          </cell>
          <cell r="F1217">
            <v>10</v>
          </cell>
          <cell r="G1217">
            <v>2.48</v>
          </cell>
          <cell r="H1217">
            <v>9998</v>
          </cell>
          <cell r="I1217">
            <v>2.48</v>
          </cell>
          <cell r="J1217">
            <v>9999</v>
          </cell>
          <cell r="K1217">
            <v>2.48</v>
          </cell>
        </row>
        <row r="1218">
          <cell r="A1218" t="str">
            <v>W3902</v>
          </cell>
          <cell r="B1218" t="str">
            <v>TREE HOOK 48"</v>
          </cell>
          <cell r="C1218">
            <v>5.96</v>
          </cell>
          <cell r="D1218">
            <v>1</v>
          </cell>
          <cell r="E1218">
            <v>3.58</v>
          </cell>
          <cell r="F1218">
            <v>10</v>
          </cell>
          <cell r="G1218">
            <v>2.98</v>
          </cell>
          <cell r="H1218">
            <v>9998</v>
          </cell>
          <cell r="I1218">
            <v>2.98</v>
          </cell>
          <cell r="J1218">
            <v>9999</v>
          </cell>
          <cell r="K1218">
            <v>2.98</v>
          </cell>
        </row>
        <row r="1219">
          <cell r="A1219" t="str">
            <v>W3904</v>
          </cell>
          <cell r="B1219" t="str">
            <v>24" S HOOK</v>
          </cell>
          <cell r="C1219">
            <v>3.96</v>
          </cell>
          <cell r="D1219">
            <v>1</v>
          </cell>
          <cell r="E1219">
            <v>2.38</v>
          </cell>
          <cell r="F1219">
            <v>10</v>
          </cell>
          <cell r="G1219">
            <v>1.98</v>
          </cell>
          <cell r="H1219">
            <v>9998</v>
          </cell>
          <cell r="I1219">
            <v>1.98</v>
          </cell>
          <cell r="J1219">
            <v>9999</v>
          </cell>
          <cell r="K1219">
            <v>1.98</v>
          </cell>
        </row>
        <row r="1220">
          <cell r="A1220" t="str">
            <v>W3905</v>
          </cell>
          <cell r="B1220" t="str">
            <v>18" S HOOK</v>
          </cell>
          <cell r="C1220">
            <v>2.96</v>
          </cell>
          <cell r="D1220">
            <v>1</v>
          </cell>
          <cell r="E1220">
            <v>1.78</v>
          </cell>
          <cell r="F1220">
            <v>10</v>
          </cell>
          <cell r="G1220">
            <v>1.48</v>
          </cell>
          <cell r="H1220">
            <v>9998</v>
          </cell>
          <cell r="I1220">
            <v>1.48</v>
          </cell>
          <cell r="J1220">
            <v>9999</v>
          </cell>
          <cell r="K1220">
            <v>1.48</v>
          </cell>
        </row>
        <row r="1221">
          <cell r="A1221" t="str">
            <v>W3906</v>
          </cell>
          <cell r="B1221" t="str">
            <v>12" S HOOK</v>
          </cell>
          <cell r="C1221">
            <v>1.96</v>
          </cell>
          <cell r="D1221">
            <v>1</v>
          </cell>
          <cell r="E1221">
            <v>1.18</v>
          </cell>
          <cell r="F1221">
            <v>10</v>
          </cell>
          <cell r="G1221">
            <v>0.98</v>
          </cell>
          <cell r="H1221">
            <v>9998</v>
          </cell>
          <cell r="I1221">
            <v>0.98</v>
          </cell>
          <cell r="J1221">
            <v>9999</v>
          </cell>
          <cell r="K1221">
            <v>0.98</v>
          </cell>
        </row>
        <row r="1222">
          <cell r="A1222" t="str">
            <v>W3914</v>
          </cell>
          <cell r="B1222" t="str">
            <v>12" STRAIGHT HOOK</v>
          </cell>
          <cell r="C1222">
            <v>5.5</v>
          </cell>
          <cell r="D1222">
            <v>1</v>
          </cell>
          <cell r="E1222">
            <v>3.3</v>
          </cell>
          <cell r="F1222">
            <v>24</v>
          </cell>
          <cell r="G1222">
            <v>2.75</v>
          </cell>
          <cell r="H1222">
            <v>9998</v>
          </cell>
          <cell r="I1222">
            <v>2.75</v>
          </cell>
          <cell r="J1222">
            <v>9999</v>
          </cell>
          <cell r="K1222">
            <v>2.75</v>
          </cell>
        </row>
        <row r="1223">
          <cell r="A1223" t="str">
            <v>W4403</v>
          </cell>
          <cell r="B1223" t="str">
            <v>3 SHELF GREEN HOUSE</v>
          </cell>
          <cell r="C1223">
            <v>49</v>
          </cell>
          <cell r="D1223">
            <v>1</v>
          </cell>
          <cell r="E1223">
            <v>24.5</v>
          </cell>
          <cell r="F1223">
            <v>9997</v>
          </cell>
          <cell r="G1223">
            <v>49</v>
          </cell>
          <cell r="H1223">
            <v>9998</v>
          </cell>
          <cell r="I1223">
            <v>49</v>
          </cell>
          <cell r="J1223">
            <v>9999</v>
          </cell>
          <cell r="K1223">
            <v>49</v>
          </cell>
        </row>
        <row r="1224">
          <cell r="A1224" t="str">
            <v>W4606</v>
          </cell>
          <cell r="B1224" t="str">
            <v>WOODEN FLOWER POT W/TRELLIS</v>
          </cell>
          <cell r="C1224">
            <v>45</v>
          </cell>
          <cell r="D1224">
            <v>1</v>
          </cell>
          <cell r="E1224">
            <v>22.5</v>
          </cell>
          <cell r="F1224">
            <v>9997</v>
          </cell>
          <cell r="G1224">
            <v>45</v>
          </cell>
          <cell r="H1224">
            <v>9998</v>
          </cell>
          <cell r="I1224">
            <v>45</v>
          </cell>
          <cell r="J1224">
            <v>9999</v>
          </cell>
          <cell r="K1224">
            <v>45</v>
          </cell>
        </row>
        <row r="1225">
          <cell r="A1225" t="str">
            <v>W6005</v>
          </cell>
          <cell r="B1225" t="str">
            <v>* 27" POP-UP BAG</v>
          </cell>
          <cell r="C1225">
            <v>24</v>
          </cell>
          <cell r="D1225">
            <v>1</v>
          </cell>
          <cell r="E1225">
            <v>14.4</v>
          </cell>
          <cell r="F1225">
            <v>6</v>
          </cell>
          <cell r="G1225">
            <v>12</v>
          </cell>
          <cell r="H1225">
            <v>9998</v>
          </cell>
          <cell r="I1225">
            <v>12</v>
          </cell>
          <cell r="J1225">
            <v>9999</v>
          </cell>
          <cell r="K1225">
            <v>12</v>
          </cell>
        </row>
        <row r="1226">
          <cell r="A1226" t="str">
            <v>W6010</v>
          </cell>
          <cell r="B1226" t="str">
            <v>* 22.5" POP-UP BAG</v>
          </cell>
          <cell r="C1226">
            <v>18</v>
          </cell>
          <cell r="D1226">
            <v>1</v>
          </cell>
          <cell r="E1226">
            <v>10.8</v>
          </cell>
          <cell r="F1226">
            <v>12</v>
          </cell>
          <cell r="G1226">
            <v>9</v>
          </cell>
          <cell r="H1226">
            <v>9998</v>
          </cell>
          <cell r="I1226">
            <v>9</v>
          </cell>
          <cell r="J1226">
            <v>9999</v>
          </cell>
          <cell r="K1226">
            <v>9</v>
          </cell>
        </row>
        <row r="1227">
          <cell r="A1227" t="str">
            <v>W6042</v>
          </cell>
          <cell r="B1227" t="str">
            <v>NYLON GARDEN BAG</v>
          </cell>
          <cell r="C1227">
            <v>19.899999999999999</v>
          </cell>
          <cell r="D1227">
            <v>1</v>
          </cell>
          <cell r="E1227">
            <v>11.94</v>
          </cell>
          <cell r="F1227">
            <v>6</v>
          </cell>
          <cell r="G1227">
            <v>9.9499999999999993</v>
          </cell>
          <cell r="H1227">
            <v>9998</v>
          </cell>
          <cell r="I1227">
            <v>9.9499999999999993</v>
          </cell>
          <cell r="J1227">
            <v>9999</v>
          </cell>
          <cell r="K1227">
            <v>9.9499999999999993</v>
          </cell>
        </row>
        <row r="1228">
          <cell r="A1228" t="str">
            <v>W6045</v>
          </cell>
          <cell r="B1228" t="str">
            <v>KIDS BASKETS</v>
          </cell>
          <cell r="C1228">
            <v>7.9</v>
          </cell>
          <cell r="D1228">
            <v>1</v>
          </cell>
          <cell r="E1228">
            <v>4.74</v>
          </cell>
          <cell r="F1228">
            <v>12</v>
          </cell>
          <cell r="G1228">
            <v>3.95</v>
          </cell>
          <cell r="H1228">
            <v>9998</v>
          </cell>
          <cell r="I1228">
            <v>3.95</v>
          </cell>
          <cell r="J1228">
            <v>9999</v>
          </cell>
          <cell r="K1228">
            <v>3.95</v>
          </cell>
        </row>
        <row r="1229">
          <cell r="A1229" t="str">
            <v>W6201</v>
          </cell>
          <cell r="B1229" t="str">
            <v>GARDEN APRON</v>
          </cell>
          <cell r="C1229">
            <v>7.9</v>
          </cell>
          <cell r="D1229">
            <v>1</v>
          </cell>
          <cell r="E1229">
            <v>4.74</v>
          </cell>
          <cell r="F1229">
            <v>12</v>
          </cell>
          <cell r="G1229">
            <v>3.95</v>
          </cell>
          <cell r="H1229">
            <v>9998</v>
          </cell>
          <cell r="I1229">
            <v>3.95</v>
          </cell>
          <cell r="J1229">
            <v>9999</v>
          </cell>
          <cell r="K1229">
            <v>3.95</v>
          </cell>
        </row>
        <row r="1230">
          <cell r="A1230" t="str">
            <v>W6217</v>
          </cell>
          <cell r="B1230" t="str">
            <v>DELUXE GARDEN APRON</v>
          </cell>
          <cell r="C1230">
            <v>14.9</v>
          </cell>
          <cell r="D1230">
            <v>1</v>
          </cell>
          <cell r="E1230">
            <v>8.94</v>
          </cell>
          <cell r="F1230">
            <v>30</v>
          </cell>
          <cell r="G1230">
            <v>7.45</v>
          </cell>
          <cell r="H1230">
            <v>9998</v>
          </cell>
          <cell r="I1230">
            <v>7.45</v>
          </cell>
          <cell r="J1230">
            <v>9999</v>
          </cell>
          <cell r="K1230">
            <v>7.45</v>
          </cell>
        </row>
        <row r="1231">
          <cell r="A1231" t="str">
            <v>W6222</v>
          </cell>
          <cell r="B1231" t="str">
            <v>DELUXE LEATHER HOLSTER</v>
          </cell>
          <cell r="C1231">
            <v>17.899999999999999</v>
          </cell>
          <cell r="D1231">
            <v>1</v>
          </cell>
          <cell r="E1231">
            <v>10.74</v>
          </cell>
          <cell r="F1231">
            <v>6</v>
          </cell>
          <cell r="G1231">
            <v>8.9499999999999993</v>
          </cell>
          <cell r="H1231">
            <v>9998</v>
          </cell>
          <cell r="I1231">
            <v>8.9499999999999993</v>
          </cell>
          <cell r="J1231">
            <v>9999</v>
          </cell>
          <cell r="K1231">
            <v>8.9499999999999993</v>
          </cell>
        </row>
        <row r="1232">
          <cell r="A1232" t="str">
            <v>W6223</v>
          </cell>
          <cell r="B1232" t="str">
            <v>CLOTH PRUNER HOLSTER</v>
          </cell>
          <cell r="C1232">
            <v>11.9</v>
          </cell>
          <cell r="D1232">
            <v>1</v>
          </cell>
          <cell r="E1232">
            <v>7.14</v>
          </cell>
          <cell r="F1232">
            <v>6</v>
          </cell>
          <cell r="G1232">
            <v>5.95</v>
          </cell>
          <cell r="H1232">
            <v>9998</v>
          </cell>
          <cell r="I1232">
            <v>5.95</v>
          </cell>
          <cell r="J1232">
            <v>9999</v>
          </cell>
          <cell r="K1232">
            <v>5.95</v>
          </cell>
        </row>
        <row r="1233">
          <cell r="A1233" t="str">
            <v>W7609</v>
          </cell>
          <cell r="B1233" t="str">
            <v>KNEELING PAD</v>
          </cell>
          <cell r="C1233">
            <v>9.9</v>
          </cell>
          <cell r="D1233">
            <v>1</v>
          </cell>
          <cell r="E1233">
            <v>5.94</v>
          </cell>
          <cell r="F1233">
            <v>10</v>
          </cell>
          <cell r="G1233">
            <v>4.95</v>
          </cell>
          <cell r="H1233">
            <v>9998</v>
          </cell>
          <cell r="I1233">
            <v>4.95</v>
          </cell>
          <cell r="J1233">
            <v>9999</v>
          </cell>
          <cell r="K1233">
            <v>4.95</v>
          </cell>
        </row>
        <row r="1234">
          <cell r="A1234" t="str">
            <v>W7623</v>
          </cell>
          <cell r="B1234" t="str">
            <v>KNEELER BENCH AND SEAT</v>
          </cell>
          <cell r="C1234">
            <v>35</v>
          </cell>
          <cell r="D1234">
            <v>1</v>
          </cell>
          <cell r="E1234">
            <v>21</v>
          </cell>
          <cell r="F1234">
            <v>6</v>
          </cell>
          <cell r="G1234">
            <v>17.5</v>
          </cell>
          <cell r="H1234">
            <v>9998</v>
          </cell>
          <cell r="I1234">
            <v>17.5</v>
          </cell>
          <cell r="J1234">
            <v>9999</v>
          </cell>
          <cell r="K1234">
            <v>17.5</v>
          </cell>
        </row>
        <row r="1235">
          <cell r="A1235" t="str">
            <v>W8442</v>
          </cell>
          <cell r="B1235" t="str">
            <v>BIRD FEEDER</v>
          </cell>
          <cell r="C1235">
            <v>18.899999999999999</v>
          </cell>
          <cell r="D1235">
            <v>1</v>
          </cell>
          <cell r="E1235">
            <v>11.34</v>
          </cell>
          <cell r="F1235">
            <v>6</v>
          </cell>
          <cell r="G1235">
            <v>9.4499999999999993</v>
          </cell>
          <cell r="H1235">
            <v>9998</v>
          </cell>
          <cell r="I1235">
            <v>9.4499999999999993</v>
          </cell>
          <cell r="J1235">
            <v>9999</v>
          </cell>
          <cell r="K1235">
            <v>9.4499999999999993</v>
          </cell>
        </row>
        <row r="1236">
          <cell r="A1236" t="str">
            <v>W8535</v>
          </cell>
          <cell r="B1236" t="str">
            <v>BIRD HOUSE</v>
          </cell>
          <cell r="C1236">
            <v>19.899999999999999</v>
          </cell>
          <cell r="D1236">
            <v>1</v>
          </cell>
          <cell r="E1236">
            <v>11.94</v>
          </cell>
          <cell r="F1236">
            <v>6</v>
          </cell>
          <cell r="G1236">
            <v>9.9499999999999993</v>
          </cell>
          <cell r="H1236">
            <v>9998</v>
          </cell>
          <cell r="I1236">
            <v>9.9499999999999993</v>
          </cell>
          <cell r="J1236">
            <v>9999</v>
          </cell>
          <cell r="K1236">
            <v>9.9499999999999993</v>
          </cell>
        </row>
        <row r="1237">
          <cell r="A1237" t="str">
            <v>W8541</v>
          </cell>
          <cell r="B1237" t="str">
            <v>BIRD FEEDER WAVE SHAPE</v>
          </cell>
          <cell r="C1237">
            <v>18.899999999999999</v>
          </cell>
          <cell r="D1237">
            <v>1</v>
          </cell>
          <cell r="E1237">
            <v>11.34</v>
          </cell>
          <cell r="F1237">
            <v>6</v>
          </cell>
          <cell r="G1237">
            <v>9.4499999999999993</v>
          </cell>
          <cell r="H1237">
            <v>9998</v>
          </cell>
          <cell r="I1237">
            <v>9.4499999999999993</v>
          </cell>
          <cell r="J1237">
            <v>9999</v>
          </cell>
          <cell r="K1237">
            <v>9.4499999999999993</v>
          </cell>
        </row>
        <row r="1238">
          <cell r="A1238" t="str">
            <v>W8542</v>
          </cell>
          <cell r="B1238" t="str">
            <v>* WORTH STAKED BIRD FEEDER</v>
          </cell>
          <cell r="C1238">
            <v>14.55</v>
          </cell>
          <cell r="D1238">
            <v>1</v>
          </cell>
          <cell r="E1238">
            <v>4</v>
          </cell>
          <cell r="F1238">
            <v>16</v>
          </cell>
          <cell r="G1238">
            <v>4</v>
          </cell>
          <cell r="H1238">
            <v>9998</v>
          </cell>
          <cell r="I1238">
            <v>4</v>
          </cell>
          <cell r="J1238">
            <v>9999</v>
          </cell>
          <cell r="K1238">
            <v>4</v>
          </cell>
        </row>
        <row r="1239">
          <cell r="A1239" t="str">
            <v>W8543</v>
          </cell>
          <cell r="B1239" t="str">
            <v>BIRD HOUSE</v>
          </cell>
          <cell r="C1239">
            <v>26.9</v>
          </cell>
          <cell r="D1239">
            <v>1</v>
          </cell>
          <cell r="E1239">
            <v>16.14</v>
          </cell>
          <cell r="F1239">
            <v>6</v>
          </cell>
          <cell r="G1239">
            <v>13.45</v>
          </cell>
          <cell r="H1239">
            <v>9998</v>
          </cell>
          <cell r="I1239">
            <v>13.45</v>
          </cell>
          <cell r="J1239">
            <v>9999</v>
          </cell>
          <cell r="K1239">
            <v>13.45</v>
          </cell>
        </row>
        <row r="1240">
          <cell r="A1240" t="str">
            <v>W8544</v>
          </cell>
          <cell r="B1240" t="str">
            <v>BIRD HOUSE</v>
          </cell>
          <cell r="C1240">
            <v>15.9</v>
          </cell>
          <cell r="D1240">
            <v>1</v>
          </cell>
          <cell r="E1240">
            <v>9.5399999999999991</v>
          </cell>
          <cell r="F1240">
            <v>6</v>
          </cell>
          <cell r="G1240">
            <v>7.95</v>
          </cell>
          <cell r="H1240">
            <v>9998</v>
          </cell>
          <cell r="I1240">
            <v>7.95</v>
          </cell>
          <cell r="J1240">
            <v>9999</v>
          </cell>
          <cell r="K1240">
            <v>7.95</v>
          </cell>
        </row>
        <row r="1241">
          <cell r="A1241" t="str">
            <v>W8575</v>
          </cell>
          <cell r="B1241" t="str">
            <v>HUMMINGBIRD FEEDER</v>
          </cell>
          <cell r="C1241">
            <v>19.899999999999999</v>
          </cell>
          <cell r="D1241">
            <v>1</v>
          </cell>
          <cell r="E1241">
            <v>11.94</v>
          </cell>
          <cell r="F1241">
            <v>4</v>
          </cell>
          <cell r="G1241">
            <v>9.9499999999999993</v>
          </cell>
          <cell r="H1241">
            <v>9998</v>
          </cell>
          <cell r="I1241">
            <v>9.9499999999999993</v>
          </cell>
          <cell r="J1241">
            <v>9999</v>
          </cell>
          <cell r="K1241">
            <v>9.9499999999999993</v>
          </cell>
        </row>
        <row r="1242">
          <cell r="A1242" t="str">
            <v>W8578</v>
          </cell>
          <cell r="B1242" t="str">
            <v>HUMMINGBIRD FEEDER</v>
          </cell>
          <cell r="C1242">
            <v>19.899999999999999</v>
          </cell>
          <cell r="D1242">
            <v>1</v>
          </cell>
          <cell r="E1242">
            <v>11.94</v>
          </cell>
          <cell r="F1242">
            <v>4</v>
          </cell>
          <cell r="G1242">
            <v>9.9499999999999993</v>
          </cell>
          <cell r="H1242">
            <v>9998</v>
          </cell>
          <cell r="I1242">
            <v>9.9499999999999993</v>
          </cell>
          <cell r="J1242">
            <v>9999</v>
          </cell>
          <cell r="K1242">
            <v>9.9499999999999993</v>
          </cell>
        </row>
        <row r="1243">
          <cell r="A1243" t="str">
            <v>W8582</v>
          </cell>
          <cell r="B1243" t="str">
            <v>HUMMINGBIRD FEEDER</v>
          </cell>
          <cell r="C1243">
            <v>19.899999999999999</v>
          </cell>
          <cell r="D1243">
            <v>1</v>
          </cell>
          <cell r="E1243">
            <v>11.94</v>
          </cell>
          <cell r="F1243">
            <v>4</v>
          </cell>
          <cell r="G1243">
            <v>9.9499999999999993</v>
          </cell>
          <cell r="H1243">
            <v>9998</v>
          </cell>
          <cell r="I1243">
            <v>9.9499999999999993</v>
          </cell>
          <cell r="J1243">
            <v>9999</v>
          </cell>
          <cell r="K1243">
            <v>9.9499999999999993</v>
          </cell>
        </row>
        <row r="1244">
          <cell r="A1244" t="str">
            <v>WAATD</v>
          </cell>
          <cell r="B1244" t="str">
            <v>WORTH AMERICAN TOOL DISPLAY</v>
          </cell>
          <cell r="C1244">
            <v>2018.8</v>
          </cell>
          <cell r="D1244">
            <v>1</v>
          </cell>
          <cell r="E1244">
            <v>1009.4</v>
          </cell>
          <cell r="F1244">
            <v>9997</v>
          </cell>
          <cell r="G1244">
            <v>2018.8</v>
          </cell>
          <cell r="H1244">
            <v>9998</v>
          </cell>
          <cell r="I1244">
            <v>2018.8</v>
          </cell>
          <cell r="J1244">
            <v>9999</v>
          </cell>
          <cell r="K1244">
            <v>2018.8</v>
          </cell>
        </row>
        <row r="1245">
          <cell r="A1245" t="str">
            <v>WAATDP</v>
          </cell>
          <cell r="B1245" t="str">
            <v>WORTH AMERICAN TOOL DISP PLAN</v>
          </cell>
          <cell r="C1245">
            <v>1828.8</v>
          </cell>
          <cell r="D1245">
            <v>1</v>
          </cell>
          <cell r="E1245">
            <v>914.4</v>
          </cell>
          <cell r="F1245">
            <v>9997</v>
          </cell>
          <cell r="G1245">
            <v>1828.8</v>
          </cell>
          <cell r="H1245">
            <v>9998</v>
          </cell>
          <cell r="I1245">
            <v>1828.8</v>
          </cell>
          <cell r="J1245">
            <v>9999</v>
          </cell>
          <cell r="K1245">
            <v>1828.8</v>
          </cell>
        </row>
        <row r="1246">
          <cell r="A1246" t="str">
            <v>WATD</v>
          </cell>
          <cell r="B1246" t="str">
            <v>WORTH AMERICAN TOOL DISPLAY</v>
          </cell>
          <cell r="C1246">
            <v>1950.4</v>
          </cell>
          <cell r="D1246">
            <v>1</v>
          </cell>
          <cell r="E1246">
            <v>975.2</v>
          </cell>
          <cell r="F1246">
            <v>9997</v>
          </cell>
          <cell r="G1246">
            <v>1950.4</v>
          </cell>
          <cell r="H1246">
            <v>9998</v>
          </cell>
          <cell r="I1246">
            <v>1950.4</v>
          </cell>
          <cell r="J1246">
            <v>9999</v>
          </cell>
          <cell r="K1246">
            <v>1950.4</v>
          </cell>
        </row>
        <row r="1247">
          <cell r="A1247" t="str">
            <v>WATDBS</v>
          </cell>
          <cell r="B1247" t="str">
            <v>AMERICAN TOOL BEST SELLER DISP</v>
          </cell>
          <cell r="C1247">
            <v>1385.2</v>
          </cell>
          <cell r="D1247">
            <v>1</v>
          </cell>
          <cell r="E1247">
            <v>692.6</v>
          </cell>
          <cell r="F1247">
            <v>9997</v>
          </cell>
          <cell r="G1247">
            <v>1385.2</v>
          </cell>
          <cell r="H1247">
            <v>9998</v>
          </cell>
          <cell r="I1247">
            <v>1385.2</v>
          </cell>
          <cell r="J1247">
            <v>9999</v>
          </cell>
          <cell r="K1247">
            <v>1385.2</v>
          </cell>
        </row>
        <row r="1248">
          <cell r="A1248" t="str">
            <v>WATDP</v>
          </cell>
          <cell r="B1248" t="str">
            <v>WORTH AMERICAN TOOL PLANOGRAM</v>
          </cell>
          <cell r="C1248">
            <v>1760.4</v>
          </cell>
          <cell r="D1248">
            <v>1</v>
          </cell>
          <cell r="E1248">
            <v>880.2</v>
          </cell>
          <cell r="F1248">
            <v>9997</v>
          </cell>
          <cell r="G1248">
            <v>1760.4</v>
          </cell>
          <cell r="H1248">
            <v>9998</v>
          </cell>
          <cell r="I1248">
            <v>1760.4</v>
          </cell>
          <cell r="J1248">
            <v>9999</v>
          </cell>
          <cell r="K1248">
            <v>1760.4</v>
          </cell>
        </row>
        <row r="1249">
          <cell r="A1249" t="str">
            <v>WBFBS</v>
          </cell>
          <cell r="B1249" t="str">
            <v>CEDAR BIRD BEST SELLER DISPLAY</v>
          </cell>
          <cell r="C1249">
            <v>882.8</v>
          </cell>
          <cell r="D1249">
            <v>1</v>
          </cell>
          <cell r="E1249">
            <v>441.4</v>
          </cell>
          <cell r="F1249">
            <v>9997</v>
          </cell>
          <cell r="G1249">
            <v>882.8</v>
          </cell>
          <cell r="H1249">
            <v>9998</v>
          </cell>
          <cell r="I1249">
            <v>882.8</v>
          </cell>
          <cell r="J1249">
            <v>9999</v>
          </cell>
          <cell r="K1249">
            <v>882.8</v>
          </cell>
        </row>
        <row r="1250">
          <cell r="A1250" t="str">
            <v>WCSD</v>
          </cell>
          <cell r="B1250" t="str">
            <v>WORTH CARBON STEEL TOOL DISP</v>
          </cell>
          <cell r="C1250">
            <v>2059.6</v>
          </cell>
          <cell r="D1250">
            <v>1</v>
          </cell>
          <cell r="E1250">
            <v>1029.8</v>
          </cell>
          <cell r="F1250">
            <v>9997</v>
          </cell>
          <cell r="G1250">
            <v>2059.6</v>
          </cell>
          <cell r="H1250">
            <v>9998</v>
          </cell>
          <cell r="I1250">
            <v>2059.6</v>
          </cell>
          <cell r="J1250">
            <v>9999</v>
          </cell>
          <cell r="K1250">
            <v>2059.6</v>
          </cell>
        </row>
        <row r="1251">
          <cell r="A1251" t="str">
            <v>WCSDBS</v>
          </cell>
          <cell r="B1251" t="str">
            <v>CARBON STEEL BEST SELLER DISP</v>
          </cell>
          <cell r="C1251">
            <v>1086.8</v>
          </cell>
          <cell r="D1251">
            <v>1</v>
          </cell>
          <cell r="E1251">
            <v>543.4</v>
          </cell>
          <cell r="F1251">
            <v>9997</v>
          </cell>
          <cell r="G1251">
            <v>1086.8</v>
          </cell>
          <cell r="H1251">
            <v>9998</v>
          </cell>
          <cell r="I1251">
            <v>1086.8</v>
          </cell>
          <cell r="J1251">
            <v>9999</v>
          </cell>
          <cell r="K1251">
            <v>1086.8</v>
          </cell>
        </row>
        <row r="1252">
          <cell r="A1252" t="str">
            <v>WCSDP</v>
          </cell>
          <cell r="B1252" t="str">
            <v>CARBON STEEL TOOLS PLANOGRAM</v>
          </cell>
          <cell r="C1252">
            <v>1869.6</v>
          </cell>
          <cell r="D1252">
            <v>1</v>
          </cell>
          <cell r="E1252">
            <v>934.8</v>
          </cell>
          <cell r="F1252">
            <v>9997</v>
          </cell>
          <cell r="G1252">
            <v>1869.6</v>
          </cell>
          <cell r="H1252">
            <v>9998</v>
          </cell>
          <cell r="I1252">
            <v>1869.6</v>
          </cell>
          <cell r="J1252">
            <v>9999</v>
          </cell>
          <cell r="K1252">
            <v>1869.6</v>
          </cell>
        </row>
        <row r="1253">
          <cell r="A1253" t="str">
            <v>WDD</v>
          </cell>
          <cell r="B1253" t="str">
            <v>WORTH DESIGNER DISPLAY</v>
          </cell>
          <cell r="C1253">
            <v>2130</v>
          </cell>
          <cell r="D1253">
            <v>1</v>
          </cell>
          <cell r="E1253">
            <v>1065</v>
          </cell>
          <cell r="F1253">
            <v>9997</v>
          </cell>
          <cell r="G1253">
            <v>2130</v>
          </cell>
          <cell r="H1253">
            <v>9998</v>
          </cell>
          <cell r="I1253">
            <v>2130</v>
          </cell>
          <cell r="J1253">
            <v>9999</v>
          </cell>
          <cell r="K1253">
            <v>2130</v>
          </cell>
        </row>
        <row r="1254">
          <cell r="A1254" t="str">
            <v>WDDP</v>
          </cell>
          <cell r="B1254" t="str">
            <v>WORTH DESIGNER PLAN-A-GRAM</v>
          </cell>
          <cell r="C1254">
            <v>2010</v>
          </cell>
          <cell r="D1254">
            <v>1</v>
          </cell>
          <cell r="E1254">
            <v>1005</v>
          </cell>
          <cell r="F1254">
            <v>9997</v>
          </cell>
          <cell r="G1254">
            <v>2010</v>
          </cell>
          <cell r="H1254">
            <v>9998</v>
          </cell>
          <cell r="I1254">
            <v>2010</v>
          </cell>
          <cell r="J1254">
            <v>9999</v>
          </cell>
          <cell r="K1254">
            <v>2010</v>
          </cell>
        </row>
        <row r="1255">
          <cell r="A1255" t="str">
            <v>WGDBS</v>
          </cell>
          <cell r="B1255" t="str">
            <v>WORTH GARDEN BEST SELLER DISP</v>
          </cell>
          <cell r="C1255">
            <v>1642.4</v>
          </cell>
          <cell r="D1255">
            <v>1</v>
          </cell>
          <cell r="E1255">
            <v>794.68</v>
          </cell>
          <cell r="F1255">
            <v>9997</v>
          </cell>
          <cell r="G1255">
            <v>1642.4</v>
          </cell>
          <cell r="H1255">
            <v>9998</v>
          </cell>
          <cell r="I1255">
            <v>1642.4</v>
          </cell>
          <cell r="J1255">
            <v>9999</v>
          </cell>
          <cell r="K1255">
            <v>1642.4</v>
          </cell>
        </row>
        <row r="1256">
          <cell r="A1256" t="str">
            <v>WHCD</v>
          </cell>
          <cell r="B1256" t="str">
            <v>WORTH HIGH CHROME TOOL DISPLAY</v>
          </cell>
          <cell r="C1256">
            <v>2450.8000000000002</v>
          </cell>
          <cell r="D1256">
            <v>1</v>
          </cell>
          <cell r="E1256">
            <v>1225.4000000000001</v>
          </cell>
          <cell r="F1256">
            <v>9997</v>
          </cell>
          <cell r="G1256">
            <v>2450.8000000000002</v>
          </cell>
          <cell r="H1256">
            <v>9998</v>
          </cell>
          <cell r="I1256">
            <v>2450.8000000000002</v>
          </cell>
          <cell r="J1256">
            <v>9999</v>
          </cell>
          <cell r="K1256">
            <v>2450.8000000000002</v>
          </cell>
        </row>
        <row r="1257">
          <cell r="A1257" t="str">
            <v>WHCDBS</v>
          </cell>
          <cell r="B1257" t="str">
            <v>HIGH CHROME BEST SELLER DISP</v>
          </cell>
          <cell r="C1257">
            <v>1193.5999999999999</v>
          </cell>
          <cell r="D1257">
            <v>1</v>
          </cell>
          <cell r="E1257">
            <v>596.79999999999995</v>
          </cell>
          <cell r="F1257">
            <v>9997</v>
          </cell>
          <cell r="G1257">
            <v>1193.5999999999999</v>
          </cell>
          <cell r="H1257">
            <v>9998</v>
          </cell>
          <cell r="I1257">
            <v>1193.5999999999999</v>
          </cell>
          <cell r="J1257">
            <v>9999</v>
          </cell>
          <cell r="K1257">
            <v>1193.5999999999999</v>
          </cell>
        </row>
        <row r="1258">
          <cell r="A1258" t="str">
            <v>WHCDP</v>
          </cell>
          <cell r="B1258" t="str">
            <v>WORTH HIGH CHROME PLANOGRAM</v>
          </cell>
          <cell r="C1258">
            <v>2260.8000000000002</v>
          </cell>
          <cell r="D1258">
            <v>1</v>
          </cell>
          <cell r="E1258">
            <v>1130.4000000000001</v>
          </cell>
          <cell r="F1258">
            <v>9997</v>
          </cell>
          <cell r="G1258">
            <v>2260.8000000000002</v>
          </cell>
          <cell r="H1258">
            <v>9998</v>
          </cell>
          <cell r="I1258">
            <v>2260.8000000000002</v>
          </cell>
          <cell r="J1258">
            <v>9999</v>
          </cell>
          <cell r="K1258">
            <v>2260.8000000000002</v>
          </cell>
        </row>
        <row r="1259">
          <cell r="A1259" t="str">
            <v>WHCRD</v>
          </cell>
          <cell r="B1259" t="str">
            <v>HIGH CHROME ROSEWOOD TOOL DISP</v>
          </cell>
          <cell r="C1259">
            <v>2606.8000000000002</v>
          </cell>
          <cell r="D1259">
            <v>1</v>
          </cell>
          <cell r="E1259">
            <v>1123.76</v>
          </cell>
          <cell r="F1259">
            <v>9997</v>
          </cell>
          <cell r="G1259">
            <v>2606.8000000000002</v>
          </cell>
          <cell r="H1259">
            <v>9998</v>
          </cell>
          <cell r="I1259">
            <v>2606.8000000000002</v>
          </cell>
          <cell r="J1259">
            <v>9999</v>
          </cell>
          <cell r="K1259">
            <v>2606.8000000000002</v>
          </cell>
        </row>
        <row r="1260">
          <cell r="A1260" t="str">
            <v>WHCRDBS</v>
          </cell>
          <cell r="B1260" t="str">
            <v>HIGH CHROME ROSEWOOD B/S DISP</v>
          </cell>
          <cell r="C1260">
            <v>1307.5999999999999</v>
          </cell>
          <cell r="D1260">
            <v>1</v>
          </cell>
          <cell r="E1260">
            <v>560.62</v>
          </cell>
          <cell r="F1260">
            <v>9997</v>
          </cell>
          <cell r="G1260">
            <v>1307.5999999999999</v>
          </cell>
          <cell r="H1260">
            <v>9998</v>
          </cell>
          <cell r="I1260">
            <v>1307.5999999999999</v>
          </cell>
          <cell r="J1260">
            <v>9999</v>
          </cell>
          <cell r="K1260">
            <v>1307.5999999999999</v>
          </cell>
        </row>
        <row r="1261">
          <cell r="A1261" t="str">
            <v>WHCRDP</v>
          </cell>
          <cell r="B1261" t="str">
            <v>ROSEWOOD HIGH CHROME PLANOGRAM</v>
          </cell>
          <cell r="C1261">
            <v>2416.8000000000002</v>
          </cell>
          <cell r="D1261">
            <v>1</v>
          </cell>
          <cell r="E1261">
            <v>1028.76</v>
          </cell>
          <cell r="F1261">
            <v>9997</v>
          </cell>
          <cell r="G1261">
            <v>2416.8000000000002</v>
          </cell>
          <cell r="H1261">
            <v>9998</v>
          </cell>
          <cell r="I1261">
            <v>2416.8000000000002</v>
          </cell>
          <cell r="J1261">
            <v>9999</v>
          </cell>
          <cell r="K1261">
            <v>2416.8000000000002</v>
          </cell>
        </row>
        <row r="1262">
          <cell r="A1262" t="str">
            <v>WKTD</v>
          </cell>
          <cell r="B1262" t="str">
            <v>ECONOMY KIDS TOOL DISPLAY</v>
          </cell>
          <cell r="C1262">
            <v>269</v>
          </cell>
          <cell r="D1262">
            <v>1</v>
          </cell>
          <cell r="E1262">
            <v>134.5</v>
          </cell>
          <cell r="F1262">
            <v>9997</v>
          </cell>
          <cell r="G1262">
            <v>269</v>
          </cell>
          <cell r="H1262">
            <v>9998</v>
          </cell>
          <cell r="I1262">
            <v>269</v>
          </cell>
          <cell r="J1262">
            <v>9999</v>
          </cell>
          <cell r="K1262">
            <v>269</v>
          </cell>
        </row>
        <row r="1263">
          <cell r="A1263" t="str">
            <v>WM03</v>
          </cell>
          <cell r="B1263" t="str">
            <v>* MAX-MIN W/ARMS THERM</v>
          </cell>
          <cell r="C1263">
            <v>16.16</v>
          </cell>
          <cell r="D1263">
            <v>1</v>
          </cell>
          <cell r="E1263">
            <v>8.08</v>
          </cell>
          <cell r="F1263">
            <v>2</v>
          </cell>
          <cell r="G1263">
            <v>8.08</v>
          </cell>
          <cell r="H1263">
            <v>9998</v>
          </cell>
          <cell r="I1263">
            <v>8.08</v>
          </cell>
          <cell r="J1263">
            <v>9999</v>
          </cell>
          <cell r="K1263">
            <v>8.08</v>
          </cell>
        </row>
        <row r="1264">
          <cell r="A1264" t="str">
            <v>WM12</v>
          </cell>
          <cell r="B1264" t="str">
            <v>* SOIL PH METER</v>
          </cell>
          <cell r="C1264">
            <v>8.61</v>
          </cell>
          <cell r="D1264">
            <v>1</v>
          </cell>
          <cell r="E1264">
            <v>4.3099999999999996</v>
          </cell>
          <cell r="F1264">
            <v>5</v>
          </cell>
          <cell r="G1264">
            <v>4.3099999999999996</v>
          </cell>
          <cell r="H1264">
            <v>9998</v>
          </cell>
          <cell r="I1264">
            <v>4.3099999999999996</v>
          </cell>
          <cell r="J1264">
            <v>9999</v>
          </cell>
          <cell r="K1264">
            <v>4.3099999999999996</v>
          </cell>
        </row>
        <row r="1265">
          <cell r="A1265" t="str">
            <v>WM13</v>
          </cell>
          <cell r="B1265" t="str">
            <v>* SOIL 3 IN 1 METER</v>
          </cell>
          <cell r="C1265">
            <v>10.77</v>
          </cell>
          <cell r="D1265">
            <v>1</v>
          </cell>
          <cell r="E1265">
            <v>5.39</v>
          </cell>
          <cell r="F1265">
            <v>5</v>
          </cell>
          <cell r="G1265">
            <v>5.39</v>
          </cell>
          <cell r="H1265">
            <v>9998</v>
          </cell>
          <cell r="I1265">
            <v>5.39</v>
          </cell>
          <cell r="J1265">
            <v>9999</v>
          </cell>
          <cell r="K1265">
            <v>5.39</v>
          </cell>
        </row>
        <row r="1266">
          <cell r="A1266" t="str">
            <v>WM54</v>
          </cell>
          <cell r="B1266" t="str">
            <v>* PROPAGATOR/SEEDING THERM.</v>
          </cell>
          <cell r="C1266">
            <v>2.15</v>
          </cell>
          <cell r="D1266">
            <v>1</v>
          </cell>
          <cell r="E1266">
            <v>0.97</v>
          </cell>
          <cell r="F1266">
            <v>4</v>
          </cell>
          <cell r="G1266">
            <v>0.97</v>
          </cell>
          <cell r="H1266">
            <v>9998</v>
          </cell>
          <cell r="I1266">
            <v>0.97</v>
          </cell>
          <cell r="J1266">
            <v>9999</v>
          </cell>
          <cell r="K1266">
            <v>0.97</v>
          </cell>
        </row>
        <row r="1267">
          <cell r="A1267" t="str">
            <v>WMQ003</v>
          </cell>
          <cell r="B1267" t="str">
            <v>* KITTEN SHOE BRUSH</v>
          </cell>
          <cell r="C1267">
            <v>18.899999999999999</v>
          </cell>
          <cell r="D1267">
            <v>1</v>
          </cell>
          <cell r="E1267">
            <v>11.34</v>
          </cell>
          <cell r="F1267">
            <v>6</v>
          </cell>
          <cell r="G1267">
            <v>9.4499999999999993</v>
          </cell>
          <cell r="H1267">
            <v>9998</v>
          </cell>
          <cell r="I1267">
            <v>9.4499999999999993</v>
          </cell>
          <cell r="J1267">
            <v>9999</v>
          </cell>
          <cell r="K1267">
            <v>9.4499999999999993</v>
          </cell>
        </row>
        <row r="1268">
          <cell r="A1268" t="str">
            <v>WPD</v>
          </cell>
          <cell r="B1268" t="str">
            <v>WORTH PRUNER DISPLAY</v>
          </cell>
          <cell r="C1268">
            <v>2804.4</v>
          </cell>
          <cell r="D1268">
            <v>1</v>
          </cell>
          <cell r="E1268">
            <v>1402.2</v>
          </cell>
          <cell r="F1268">
            <v>9997</v>
          </cell>
          <cell r="G1268">
            <v>2804.4</v>
          </cell>
          <cell r="H1268">
            <v>9998</v>
          </cell>
          <cell r="I1268">
            <v>2804.4</v>
          </cell>
          <cell r="J1268">
            <v>9999</v>
          </cell>
          <cell r="K1268">
            <v>2804.4</v>
          </cell>
        </row>
        <row r="1269">
          <cell r="A1269" t="str">
            <v>WPDP</v>
          </cell>
          <cell r="B1269" t="str">
            <v>WORTH PRUNER PLAN-A-GRAM</v>
          </cell>
          <cell r="C1269">
            <v>2684.4</v>
          </cell>
          <cell r="D1269">
            <v>1</v>
          </cell>
          <cell r="E1269">
            <v>1342.2</v>
          </cell>
          <cell r="F1269">
            <v>9997</v>
          </cell>
          <cell r="G1269">
            <v>2684.4</v>
          </cell>
          <cell r="H1269">
            <v>9998</v>
          </cell>
          <cell r="I1269">
            <v>2684.4</v>
          </cell>
          <cell r="J1269">
            <v>9999</v>
          </cell>
          <cell r="K1269">
            <v>2684.4</v>
          </cell>
        </row>
        <row r="1270">
          <cell r="A1270" t="str">
            <v>WPLD</v>
          </cell>
          <cell r="B1270" t="str">
            <v>PRUNERS/LOPPERS DISPLAY</v>
          </cell>
          <cell r="C1270">
            <v>2816.86</v>
          </cell>
          <cell r="D1270">
            <v>1</v>
          </cell>
          <cell r="E1270">
            <v>1408.43</v>
          </cell>
          <cell r="F1270">
            <v>9997</v>
          </cell>
          <cell r="G1270">
            <v>2816.86</v>
          </cell>
          <cell r="H1270">
            <v>9998</v>
          </cell>
          <cell r="I1270">
            <v>2816.86</v>
          </cell>
          <cell r="J1270">
            <v>9999</v>
          </cell>
          <cell r="K1270">
            <v>2816.86</v>
          </cell>
        </row>
        <row r="1271">
          <cell r="A1271" t="str">
            <v>WPLDBS</v>
          </cell>
          <cell r="B1271" t="str">
            <v>PRUNERS/LOPPERS BEST SELLERS</v>
          </cell>
          <cell r="C1271">
            <v>1262</v>
          </cell>
          <cell r="D1271">
            <v>1</v>
          </cell>
          <cell r="E1271">
            <v>631</v>
          </cell>
          <cell r="F1271">
            <v>9997</v>
          </cell>
          <cell r="G1271">
            <v>1262</v>
          </cell>
          <cell r="H1271">
            <v>9998</v>
          </cell>
          <cell r="I1271">
            <v>1262</v>
          </cell>
          <cell r="J1271">
            <v>9999</v>
          </cell>
          <cell r="K1271">
            <v>1262</v>
          </cell>
        </row>
        <row r="1272">
          <cell r="A1272" t="str">
            <v>WPLDP</v>
          </cell>
          <cell r="B1272" t="str">
            <v>PRUNERS/LOPPERS PLANOGRAM</v>
          </cell>
          <cell r="C1272">
            <v>2626.86</v>
          </cell>
          <cell r="D1272">
            <v>1</v>
          </cell>
          <cell r="E1272">
            <v>1313.43</v>
          </cell>
          <cell r="F1272">
            <v>9997</v>
          </cell>
          <cell r="G1272">
            <v>2626.86</v>
          </cell>
          <cell r="H1272">
            <v>9998</v>
          </cell>
          <cell r="I1272">
            <v>2626.86</v>
          </cell>
          <cell r="J1272">
            <v>9999</v>
          </cell>
          <cell r="K1272">
            <v>2626.86</v>
          </cell>
        </row>
        <row r="1273">
          <cell r="A1273" t="str">
            <v>WR12</v>
          </cell>
          <cell r="B1273" t="str">
            <v>PLASTIC RAKE</v>
          </cell>
          <cell r="C1273">
            <v>12.9</v>
          </cell>
          <cell r="D1273">
            <v>1</v>
          </cell>
          <cell r="E1273">
            <v>7.74</v>
          </cell>
          <cell r="F1273">
            <v>6</v>
          </cell>
          <cell r="G1273">
            <v>6.45</v>
          </cell>
          <cell r="H1273">
            <v>9998</v>
          </cell>
          <cell r="I1273">
            <v>6.45</v>
          </cell>
          <cell r="J1273">
            <v>9999</v>
          </cell>
          <cell r="K1273">
            <v>6.45</v>
          </cell>
        </row>
        <row r="1274">
          <cell r="A1274" t="str">
            <v>WR22</v>
          </cell>
          <cell r="B1274" t="str">
            <v>SPRING LEAF RAKE</v>
          </cell>
          <cell r="C1274">
            <v>12.9</v>
          </cell>
          <cell r="D1274">
            <v>1</v>
          </cell>
          <cell r="E1274">
            <v>7.74</v>
          </cell>
          <cell r="F1274">
            <v>6</v>
          </cell>
          <cell r="G1274">
            <v>6.45</v>
          </cell>
          <cell r="H1274">
            <v>9998</v>
          </cell>
          <cell r="I1274">
            <v>6.45</v>
          </cell>
          <cell r="J1274">
            <v>9999</v>
          </cell>
          <cell r="K1274">
            <v>6.45</v>
          </cell>
        </row>
        <row r="1275">
          <cell r="A1275" t="str">
            <v>WS100</v>
          </cell>
          <cell r="B1275" t="str">
            <v>SLUGCATCHER</v>
          </cell>
          <cell r="C1275">
            <v>25</v>
          </cell>
          <cell r="D1275">
            <v>1</v>
          </cell>
          <cell r="E1275">
            <v>15</v>
          </cell>
          <cell r="F1275">
            <v>12</v>
          </cell>
          <cell r="G1275">
            <v>12.5</v>
          </cell>
          <cell r="H1275">
            <v>9998</v>
          </cell>
          <cell r="I1275">
            <v>12.5</v>
          </cell>
          <cell r="J1275">
            <v>9999</v>
          </cell>
          <cell r="K1275">
            <v>12.5</v>
          </cell>
        </row>
        <row r="1276">
          <cell r="A1276" t="str">
            <v>WS100D</v>
          </cell>
          <cell r="B1276" t="str">
            <v>* SLUGX DISPLAY ONLY</v>
          </cell>
          <cell r="C1276">
            <v>50</v>
          </cell>
          <cell r="D1276">
            <v>1</v>
          </cell>
          <cell r="E1276">
            <v>30</v>
          </cell>
          <cell r="F1276">
            <v>9997</v>
          </cell>
          <cell r="G1276">
            <v>50</v>
          </cell>
          <cell r="H1276">
            <v>9998</v>
          </cell>
          <cell r="I1276">
            <v>50</v>
          </cell>
          <cell r="J1276">
            <v>9999</v>
          </cell>
          <cell r="K1276">
            <v>50</v>
          </cell>
        </row>
        <row r="1277">
          <cell r="A1277" t="str">
            <v>WSR8024</v>
          </cell>
          <cell r="B1277" t="str">
            <v>* TURTLE SHOE BRUSH</v>
          </cell>
          <cell r="C1277">
            <v>25.9</v>
          </cell>
          <cell r="D1277">
            <v>1</v>
          </cell>
          <cell r="E1277">
            <v>15.54</v>
          </cell>
          <cell r="F1277">
            <v>6</v>
          </cell>
          <cell r="G1277">
            <v>12.95</v>
          </cell>
          <cell r="H1277">
            <v>9998</v>
          </cell>
          <cell r="I1277">
            <v>12.95</v>
          </cell>
          <cell r="J1277">
            <v>9999</v>
          </cell>
          <cell r="K1277">
            <v>12.95</v>
          </cell>
        </row>
        <row r="1278">
          <cell r="A1278" t="str">
            <v>WTD</v>
          </cell>
          <cell r="B1278" t="str">
            <v>WORTH TOOL DISPLAY</v>
          </cell>
          <cell r="C1278">
            <v>3774.1</v>
          </cell>
          <cell r="D1278">
            <v>1</v>
          </cell>
          <cell r="E1278">
            <v>1887.05</v>
          </cell>
          <cell r="F1278">
            <v>9997</v>
          </cell>
          <cell r="G1278">
            <v>3774.1</v>
          </cell>
          <cell r="H1278">
            <v>9998</v>
          </cell>
          <cell r="I1278">
            <v>3774.1</v>
          </cell>
          <cell r="J1278">
            <v>9999</v>
          </cell>
          <cell r="K1278">
            <v>3774.1</v>
          </cell>
        </row>
        <row r="1279">
          <cell r="A1279" t="str">
            <v>WTDP</v>
          </cell>
          <cell r="B1279" t="str">
            <v>WORTH TOOL PLAN-A-GRAM</v>
          </cell>
          <cell r="C1279">
            <v>3584.1</v>
          </cell>
          <cell r="D1279">
            <v>1</v>
          </cell>
          <cell r="E1279">
            <v>1792.05</v>
          </cell>
          <cell r="F1279">
            <v>9997</v>
          </cell>
          <cell r="G1279">
            <v>3584.1</v>
          </cell>
          <cell r="H1279">
            <v>9998</v>
          </cell>
          <cell r="I1279">
            <v>3584.1</v>
          </cell>
          <cell r="J1279">
            <v>9999</v>
          </cell>
          <cell r="K1279">
            <v>3584.1</v>
          </cell>
        </row>
        <row r="1280">
          <cell r="A1280" t="str">
            <v>WTGD</v>
          </cell>
          <cell r="B1280" t="str">
            <v>WORTH TOOL &amp; GIFT DISPLAY</v>
          </cell>
          <cell r="C1280">
            <v>3245.74</v>
          </cell>
          <cell r="D1280">
            <v>1</v>
          </cell>
          <cell r="E1280">
            <v>1622.96</v>
          </cell>
          <cell r="F1280">
            <v>9997</v>
          </cell>
          <cell r="G1280">
            <v>3245.74</v>
          </cell>
          <cell r="H1280">
            <v>9998</v>
          </cell>
          <cell r="I1280">
            <v>3245.74</v>
          </cell>
          <cell r="J1280">
            <v>9999</v>
          </cell>
          <cell r="K1280">
            <v>3245.74</v>
          </cell>
        </row>
        <row r="1281">
          <cell r="A1281" t="str">
            <v>WTGDP</v>
          </cell>
          <cell r="B1281" t="str">
            <v>WORTH TOOL &amp; GIFT PLAN-A-GRAM</v>
          </cell>
          <cell r="C1281">
            <v>3152.1</v>
          </cell>
          <cell r="D1281">
            <v>1</v>
          </cell>
          <cell r="E1281">
            <v>1527.96</v>
          </cell>
          <cell r="F1281">
            <v>9997</v>
          </cell>
          <cell r="G1281">
            <v>3152.1</v>
          </cell>
          <cell r="H1281">
            <v>9998</v>
          </cell>
          <cell r="I1281">
            <v>3152.1</v>
          </cell>
          <cell r="J1281">
            <v>9999</v>
          </cell>
          <cell r="K1281">
            <v>3152.1</v>
          </cell>
        </row>
        <row r="1282">
          <cell r="A1282" t="str">
            <v>WW310XL</v>
          </cell>
          <cell r="B1282" t="str">
            <v>* GLOVE WWORK ORIGINAL</v>
          </cell>
          <cell r="C1282">
            <v>10.130000000000001</v>
          </cell>
          <cell r="D1282">
            <v>1</v>
          </cell>
          <cell r="E1282">
            <v>5.07</v>
          </cell>
          <cell r="F1282">
            <v>6</v>
          </cell>
          <cell r="G1282">
            <v>5.07</v>
          </cell>
          <cell r="H1282">
            <v>9998</v>
          </cell>
          <cell r="I1282">
            <v>5.07</v>
          </cell>
          <cell r="J1282">
            <v>9999</v>
          </cell>
          <cell r="K1282">
            <v>5.07</v>
          </cell>
        </row>
        <row r="1283">
          <cell r="A1283" t="str">
            <v>WWFD</v>
          </cell>
          <cell r="B1283" t="str">
            <v>SPECIAL TOOL DISPLAY</v>
          </cell>
          <cell r="C1283">
            <v>4135.2</v>
          </cell>
          <cell r="D1283">
            <v>1</v>
          </cell>
          <cell r="E1283">
            <v>2067.6</v>
          </cell>
          <cell r="F1283">
            <v>9997</v>
          </cell>
          <cell r="G1283">
            <v>4135.2</v>
          </cell>
          <cell r="H1283">
            <v>9998</v>
          </cell>
          <cell r="I1283">
            <v>4135.2</v>
          </cell>
          <cell r="J1283">
            <v>9999</v>
          </cell>
          <cell r="K1283">
            <v>4135.2</v>
          </cell>
        </row>
        <row r="1284">
          <cell r="A1284" t="str">
            <v>WWFDW</v>
          </cell>
          <cell r="B1284" t="str">
            <v>HALF RACK SPECIAL DISPLAY</v>
          </cell>
          <cell r="C1284">
            <v>2272.8000000000002</v>
          </cell>
          <cell r="D1284">
            <v>1</v>
          </cell>
          <cell r="E1284">
            <v>1136.4000000000001</v>
          </cell>
          <cell r="F1284">
            <v>9997</v>
          </cell>
          <cell r="G1284">
            <v>2272.8000000000002</v>
          </cell>
          <cell r="H1284">
            <v>9998</v>
          </cell>
          <cell r="I1284">
            <v>2272.8000000000002</v>
          </cell>
          <cell r="J1284">
            <v>9999</v>
          </cell>
          <cell r="K1284">
            <v>2272.8000000000002</v>
          </cell>
        </row>
        <row r="1285">
          <cell r="A1285" t="str">
            <v>WWFDWO</v>
          </cell>
          <cell r="B1285" t="str">
            <v>HALF RACK SPECIAL TOOL DISPLAY</v>
          </cell>
          <cell r="C1285">
            <v>2152.8000000000002</v>
          </cell>
          <cell r="D1285">
            <v>1</v>
          </cell>
          <cell r="E1285">
            <v>1076.4000000000001</v>
          </cell>
          <cell r="F1285">
            <v>9997</v>
          </cell>
          <cell r="G1285">
            <v>2152.8000000000002</v>
          </cell>
          <cell r="H1285">
            <v>9998</v>
          </cell>
          <cell r="I1285">
            <v>2152.8000000000002</v>
          </cell>
          <cell r="J1285">
            <v>9999</v>
          </cell>
          <cell r="K1285">
            <v>2152.8000000000002</v>
          </cell>
        </row>
        <row r="1286">
          <cell r="A1286" t="str">
            <v>Y2000</v>
          </cell>
          <cell r="B1286" t="str">
            <v>CULTIVATOR</v>
          </cell>
          <cell r="C1286">
            <v>2.96</v>
          </cell>
          <cell r="D1286">
            <v>1</v>
          </cell>
          <cell r="E1286">
            <v>1.78</v>
          </cell>
          <cell r="F1286">
            <v>12</v>
          </cell>
          <cell r="G1286">
            <v>1.48</v>
          </cell>
          <cell r="H1286">
            <v>9998</v>
          </cell>
          <cell r="I1286">
            <v>1.48</v>
          </cell>
          <cell r="J1286">
            <v>9999</v>
          </cell>
          <cell r="K1286">
            <v>1.48</v>
          </cell>
        </row>
        <row r="1287">
          <cell r="A1287" t="str">
            <v>Y2001</v>
          </cell>
          <cell r="B1287" t="str">
            <v>9-TEETH RAKE</v>
          </cell>
          <cell r="C1287">
            <v>2.96</v>
          </cell>
          <cell r="D1287">
            <v>1</v>
          </cell>
          <cell r="E1287">
            <v>1.78</v>
          </cell>
          <cell r="F1287">
            <v>12</v>
          </cell>
          <cell r="G1287">
            <v>1.48</v>
          </cell>
          <cell r="H1287">
            <v>9998</v>
          </cell>
          <cell r="I1287">
            <v>1.48</v>
          </cell>
          <cell r="J1287">
            <v>9999</v>
          </cell>
          <cell r="K1287">
            <v>1.48</v>
          </cell>
        </row>
        <row r="1288">
          <cell r="A1288" t="str">
            <v>Y2002</v>
          </cell>
          <cell r="B1288" t="str">
            <v>5-TEETH RAKE</v>
          </cell>
          <cell r="C1288">
            <v>2.96</v>
          </cell>
          <cell r="D1288">
            <v>1</v>
          </cell>
          <cell r="E1288">
            <v>1.78</v>
          </cell>
          <cell r="F1288">
            <v>12</v>
          </cell>
          <cell r="G1288">
            <v>1.48</v>
          </cell>
          <cell r="H1288">
            <v>9998</v>
          </cell>
          <cell r="I1288">
            <v>1.48</v>
          </cell>
          <cell r="J1288">
            <v>9999</v>
          </cell>
          <cell r="K1288">
            <v>1.48</v>
          </cell>
        </row>
        <row r="1289">
          <cell r="A1289" t="str">
            <v>Y2003</v>
          </cell>
          <cell r="B1289" t="str">
            <v>DIGGER AND HOE</v>
          </cell>
          <cell r="C1289">
            <v>2.96</v>
          </cell>
          <cell r="D1289">
            <v>1</v>
          </cell>
          <cell r="E1289">
            <v>1.78</v>
          </cell>
          <cell r="F1289">
            <v>12</v>
          </cell>
          <cell r="G1289">
            <v>1.48</v>
          </cell>
          <cell r="H1289">
            <v>9998</v>
          </cell>
          <cell r="I1289">
            <v>1.48</v>
          </cell>
          <cell r="J1289">
            <v>9999</v>
          </cell>
          <cell r="K1289">
            <v>1.48</v>
          </cell>
        </row>
        <row r="1290">
          <cell r="A1290" t="str">
            <v>Y2004</v>
          </cell>
          <cell r="B1290" t="str">
            <v>TROWEL</v>
          </cell>
          <cell r="C1290">
            <v>2.96</v>
          </cell>
          <cell r="D1290">
            <v>1</v>
          </cell>
          <cell r="E1290">
            <v>1.78</v>
          </cell>
          <cell r="F1290">
            <v>12</v>
          </cell>
          <cell r="G1290">
            <v>1.48</v>
          </cell>
          <cell r="H1290">
            <v>9998</v>
          </cell>
          <cell r="I1290">
            <v>1.48</v>
          </cell>
          <cell r="J1290">
            <v>9999</v>
          </cell>
          <cell r="K1290">
            <v>1.48</v>
          </cell>
        </row>
        <row r="1291">
          <cell r="A1291" t="str">
            <v>Y2005</v>
          </cell>
          <cell r="B1291" t="str">
            <v>TRANSPLANTER</v>
          </cell>
          <cell r="C1291">
            <v>2.96</v>
          </cell>
          <cell r="D1291">
            <v>1</v>
          </cell>
          <cell r="E1291">
            <v>1.78</v>
          </cell>
          <cell r="F1291">
            <v>12</v>
          </cell>
          <cell r="G1291">
            <v>1.48</v>
          </cell>
          <cell r="H1291">
            <v>9998</v>
          </cell>
          <cell r="I1291">
            <v>1.48</v>
          </cell>
          <cell r="J1291">
            <v>9999</v>
          </cell>
          <cell r="K1291">
            <v>1.48</v>
          </cell>
        </row>
        <row r="1292">
          <cell r="A1292" t="str">
            <v>Y2006</v>
          </cell>
          <cell r="B1292" t="str">
            <v>WEEDER</v>
          </cell>
          <cell r="C1292">
            <v>2.96</v>
          </cell>
          <cell r="D1292">
            <v>1</v>
          </cell>
          <cell r="E1292">
            <v>1.78</v>
          </cell>
          <cell r="F1292">
            <v>12</v>
          </cell>
          <cell r="G1292">
            <v>1.48</v>
          </cell>
          <cell r="H1292">
            <v>9998</v>
          </cell>
          <cell r="I1292">
            <v>1.48</v>
          </cell>
          <cell r="J1292">
            <v>9999</v>
          </cell>
          <cell r="K1292">
            <v>1.48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Form"/>
      <sheetName val="2018 PRICING"/>
    </sheetNames>
    <sheetDataSet>
      <sheetData sheetId="0"/>
      <sheetData sheetId="1">
        <row r="2">
          <cell r="A2" t="str">
            <v>BE-BA-LM</v>
          </cell>
          <cell r="B2" t="str">
            <v>Landmark – Basalt Bench with Back</v>
          </cell>
          <cell r="C2">
            <v>0</v>
          </cell>
          <cell r="D2">
            <v>1</v>
          </cell>
          <cell r="E2">
            <v>1096</v>
          </cell>
          <cell r="F2">
            <v>2</v>
          </cell>
          <cell r="G2">
            <v>877</v>
          </cell>
          <cell r="H2">
            <v>997</v>
          </cell>
          <cell r="I2">
            <v>877</v>
          </cell>
          <cell r="J2">
            <v>998</v>
          </cell>
          <cell r="K2">
            <v>877</v>
          </cell>
          <cell r="L2">
            <v>0</v>
          </cell>
        </row>
        <row r="3">
          <cell r="A3" t="str">
            <v>BE-BA-1</v>
          </cell>
          <cell r="B3" t="str">
            <v>Basalt Bench</v>
          </cell>
          <cell r="C3">
            <v>0</v>
          </cell>
          <cell r="D3">
            <v>1</v>
          </cell>
          <cell r="E3">
            <v>296</v>
          </cell>
          <cell r="F3">
            <v>5</v>
          </cell>
          <cell r="G3">
            <v>266</v>
          </cell>
          <cell r="H3">
            <v>997</v>
          </cell>
          <cell r="I3">
            <v>266</v>
          </cell>
          <cell r="J3">
            <v>998</v>
          </cell>
          <cell r="K3">
            <v>266</v>
          </cell>
          <cell r="L3">
            <v>0</v>
          </cell>
        </row>
        <row r="4">
          <cell r="A4" t="str">
            <v>BE-BA-3</v>
          </cell>
          <cell r="B4" t="str">
            <v>Basalt Park Bench</v>
          </cell>
          <cell r="C4">
            <v>0</v>
          </cell>
          <cell r="D4">
            <v>1</v>
          </cell>
          <cell r="E4">
            <v>796</v>
          </cell>
          <cell r="F4">
            <v>2</v>
          </cell>
          <cell r="G4">
            <v>637</v>
          </cell>
          <cell r="H4">
            <v>997</v>
          </cell>
          <cell r="I4">
            <v>637</v>
          </cell>
          <cell r="J4">
            <v>998</v>
          </cell>
          <cell r="K4">
            <v>637</v>
          </cell>
          <cell r="L4">
            <v>0</v>
          </cell>
        </row>
        <row r="5">
          <cell r="A5" t="str">
            <v>BE-WL-1</v>
          </cell>
          <cell r="B5" t="str">
            <v>Woodland - Boulder Bench w/ Forged Iron Legs</v>
          </cell>
          <cell r="C5">
            <v>0</v>
          </cell>
          <cell r="D5">
            <v>1</v>
          </cell>
          <cell r="E5">
            <v>396</v>
          </cell>
          <cell r="F5">
            <v>2</v>
          </cell>
          <cell r="G5">
            <v>356</v>
          </cell>
          <cell r="H5">
            <v>997</v>
          </cell>
          <cell r="I5">
            <v>356</v>
          </cell>
          <cell r="J5">
            <v>998</v>
          </cell>
          <cell r="K5">
            <v>356</v>
          </cell>
          <cell r="L5">
            <v>0</v>
          </cell>
        </row>
        <row r="6">
          <cell r="A6" t="str">
            <v>BE-BO-1</v>
          </cell>
          <cell r="B6" t="str">
            <v>Granite Boulder Bench</v>
          </cell>
          <cell r="C6">
            <v>0</v>
          </cell>
          <cell r="D6">
            <v>1</v>
          </cell>
          <cell r="E6">
            <v>286</v>
          </cell>
          <cell r="F6">
            <v>5</v>
          </cell>
          <cell r="G6">
            <v>229</v>
          </cell>
          <cell r="H6">
            <v>997</v>
          </cell>
          <cell r="I6">
            <v>229</v>
          </cell>
          <cell r="J6">
            <v>998</v>
          </cell>
          <cell r="K6">
            <v>229</v>
          </cell>
          <cell r="L6">
            <v>0</v>
          </cell>
        </row>
        <row r="7">
          <cell r="A7" t="str">
            <v>BE-BO-1C</v>
          </cell>
          <cell r="B7" t="str">
            <v>Curved Granite Boulder Bench</v>
          </cell>
          <cell r="C7">
            <v>0</v>
          </cell>
          <cell r="D7">
            <v>1</v>
          </cell>
          <cell r="E7">
            <v>296</v>
          </cell>
          <cell r="F7">
            <v>5</v>
          </cell>
          <cell r="G7">
            <v>252</v>
          </cell>
          <cell r="H7">
            <v>997</v>
          </cell>
          <cell r="I7">
            <v>252</v>
          </cell>
          <cell r="J7">
            <v>998</v>
          </cell>
          <cell r="K7">
            <v>252</v>
          </cell>
          <cell r="L7">
            <v>0</v>
          </cell>
        </row>
        <row r="8">
          <cell r="A8" t="str">
            <v>VP-BE-15</v>
          </cell>
          <cell r="B8" t="str">
            <v>Straight and Curved  Bench Assortment (3 pcs BE-BO-1, 2 pcs BE-BO-1C) - $259 savings</v>
          </cell>
          <cell r="C8">
            <v>0</v>
          </cell>
          <cell r="D8">
            <v>1</v>
          </cell>
          <cell r="E8">
            <v>1191</v>
          </cell>
          <cell r="F8">
            <v>1</v>
          </cell>
          <cell r="G8">
            <v>1191</v>
          </cell>
          <cell r="H8">
            <v>997</v>
          </cell>
          <cell r="I8">
            <v>1191</v>
          </cell>
          <cell r="J8">
            <v>998</v>
          </cell>
          <cell r="K8">
            <v>37.950000000000003</v>
          </cell>
          <cell r="L8">
            <v>0</v>
          </cell>
        </row>
        <row r="9">
          <cell r="A9" t="str">
            <v>BE-BO-2</v>
          </cell>
          <cell r="B9" t="str">
            <v>Sideleg Boulder Bench</v>
          </cell>
          <cell r="C9">
            <v>0</v>
          </cell>
          <cell r="D9">
            <v>1</v>
          </cell>
          <cell r="E9">
            <v>380</v>
          </cell>
          <cell r="F9">
            <v>3</v>
          </cell>
          <cell r="G9">
            <v>323</v>
          </cell>
          <cell r="H9">
            <v>997</v>
          </cell>
          <cell r="I9">
            <v>323</v>
          </cell>
          <cell r="J9">
            <v>998</v>
          </cell>
          <cell r="K9">
            <v>323</v>
          </cell>
          <cell r="L9">
            <v>0</v>
          </cell>
        </row>
        <row r="10">
          <cell r="A10" t="str">
            <v>BE-BO-2A</v>
          </cell>
          <cell r="B10" t="str">
            <v>Custom Sideleg Boulder Bench - 38" H with 5' long seat</v>
          </cell>
          <cell r="C10">
            <v>0</v>
          </cell>
          <cell r="D10">
            <v>1</v>
          </cell>
          <cell r="E10">
            <v>860</v>
          </cell>
          <cell r="F10">
            <v>2</v>
          </cell>
          <cell r="G10">
            <v>774</v>
          </cell>
          <cell r="H10">
            <v>997</v>
          </cell>
          <cell r="I10">
            <v>774</v>
          </cell>
          <cell r="J10">
            <v>998</v>
          </cell>
          <cell r="K10">
            <v>774</v>
          </cell>
          <cell r="L10">
            <v>0</v>
          </cell>
        </row>
        <row r="11">
          <cell r="A11" t="str">
            <v>TA-BO-1</v>
          </cell>
          <cell r="B11" t="str">
            <v>Flintstone - Granite Boulder TABLE ONLY</v>
          </cell>
          <cell r="C11">
            <v>0</v>
          </cell>
          <cell r="D11">
            <v>1</v>
          </cell>
          <cell r="E11">
            <v>870</v>
          </cell>
          <cell r="F11">
            <v>1</v>
          </cell>
          <cell r="G11">
            <v>870</v>
          </cell>
          <cell r="H11">
            <v>997</v>
          </cell>
          <cell r="I11">
            <v>870</v>
          </cell>
          <cell r="J11">
            <v>998</v>
          </cell>
          <cell r="K11">
            <v>870</v>
          </cell>
          <cell r="L11">
            <v>0</v>
          </cell>
        </row>
        <row r="12">
          <cell r="A12" t="str">
            <v>SE-BO-1</v>
          </cell>
          <cell r="B12" t="str">
            <v>Granite Boulder Seat</v>
          </cell>
          <cell r="C12">
            <v>0</v>
          </cell>
          <cell r="D12">
            <v>1</v>
          </cell>
          <cell r="E12">
            <v>166</v>
          </cell>
          <cell r="F12">
            <v>4</v>
          </cell>
          <cell r="G12">
            <v>149</v>
          </cell>
          <cell r="H12">
            <v>997</v>
          </cell>
          <cell r="I12">
            <v>149</v>
          </cell>
          <cell r="J12">
            <v>998</v>
          </cell>
          <cell r="K12">
            <v>149</v>
          </cell>
          <cell r="L12">
            <v>0</v>
          </cell>
        </row>
        <row r="13">
          <cell r="A13" t="str">
            <v>BE-ME-JA</v>
          </cell>
          <cell r="B13" t="str">
            <v>Jade Melody Bench</v>
          </cell>
          <cell r="C13">
            <v>0</v>
          </cell>
          <cell r="D13">
            <v>1</v>
          </cell>
          <cell r="E13">
            <v>410</v>
          </cell>
          <cell r="F13">
            <v>4</v>
          </cell>
          <cell r="G13">
            <v>369</v>
          </cell>
          <cell r="H13">
            <v>997</v>
          </cell>
          <cell r="I13">
            <v>369</v>
          </cell>
          <cell r="J13">
            <v>998</v>
          </cell>
          <cell r="K13">
            <v>369</v>
          </cell>
          <cell r="L13">
            <v>0</v>
          </cell>
        </row>
        <row r="14">
          <cell r="A14" t="str">
            <v>BE-ME-GLD</v>
          </cell>
          <cell r="B14" t="str">
            <v>Gold Granite Melody Bench</v>
          </cell>
          <cell r="C14">
            <v>0</v>
          </cell>
          <cell r="D14">
            <v>1</v>
          </cell>
          <cell r="E14">
            <v>365</v>
          </cell>
          <cell r="F14">
            <v>4</v>
          </cell>
          <cell r="G14">
            <v>329</v>
          </cell>
          <cell r="H14">
            <v>997</v>
          </cell>
          <cell r="I14">
            <v>329</v>
          </cell>
          <cell r="J14">
            <v>998</v>
          </cell>
          <cell r="K14">
            <v>329</v>
          </cell>
          <cell r="L14">
            <v>0</v>
          </cell>
        </row>
        <row r="15">
          <cell r="A15" t="str">
            <v>BE-ME-CHR</v>
          </cell>
          <cell r="B15" t="str">
            <v>Charcoal Granite Melody Bench</v>
          </cell>
          <cell r="C15">
            <v>0</v>
          </cell>
          <cell r="D15">
            <v>1</v>
          </cell>
          <cell r="E15">
            <v>365</v>
          </cell>
          <cell r="F15">
            <v>4</v>
          </cell>
          <cell r="G15">
            <v>329</v>
          </cell>
          <cell r="H15">
            <v>997</v>
          </cell>
          <cell r="I15">
            <v>329</v>
          </cell>
          <cell r="J15">
            <v>998</v>
          </cell>
          <cell r="K15">
            <v>329</v>
          </cell>
          <cell r="L15">
            <v>0</v>
          </cell>
        </row>
        <row r="16">
          <cell r="A16" t="str">
            <v>SE-ME-GLD</v>
          </cell>
          <cell r="B16" t="str">
            <v xml:space="preserve">Gold Granite Melody Seat                </v>
          </cell>
          <cell r="C16">
            <v>0</v>
          </cell>
          <cell r="D16">
            <v>1</v>
          </cell>
          <cell r="E16">
            <v>196</v>
          </cell>
          <cell r="F16">
            <v>4</v>
          </cell>
          <cell r="G16">
            <v>176</v>
          </cell>
          <cell r="H16">
            <v>997</v>
          </cell>
          <cell r="I16">
            <v>176</v>
          </cell>
          <cell r="J16">
            <v>998</v>
          </cell>
          <cell r="K16">
            <v>176</v>
          </cell>
          <cell r="L16">
            <v>0</v>
          </cell>
        </row>
        <row r="17">
          <cell r="A17" t="str">
            <v>SE-ME-CHR</v>
          </cell>
          <cell r="B17" t="str">
            <v xml:space="preserve">Charcoal Granite Melody Seat     </v>
          </cell>
          <cell r="C17">
            <v>0</v>
          </cell>
          <cell r="D17">
            <v>1</v>
          </cell>
          <cell r="E17">
            <v>196</v>
          </cell>
          <cell r="F17">
            <v>4</v>
          </cell>
          <cell r="G17">
            <v>176</v>
          </cell>
          <cell r="H17">
            <v>997</v>
          </cell>
          <cell r="I17">
            <v>176</v>
          </cell>
          <cell r="J17">
            <v>998</v>
          </cell>
          <cell r="K17">
            <v>176</v>
          </cell>
          <cell r="L17">
            <v>0</v>
          </cell>
        </row>
        <row r="18">
          <cell r="A18" t="str">
            <v>TA-ME-JA</v>
          </cell>
          <cell r="B18" t="str">
            <v xml:space="preserve">Jade Melody Table </v>
          </cell>
          <cell r="C18">
            <v>0</v>
          </cell>
          <cell r="D18">
            <v>1</v>
          </cell>
          <cell r="E18">
            <v>1096</v>
          </cell>
          <cell r="F18">
            <v>1</v>
          </cell>
          <cell r="G18">
            <v>1096</v>
          </cell>
          <cell r="H18">
            <v>997</v>
          </cell>
          <cell r="I18">
            <v>1096</v>
          </cell>
          <cell r="J18">
            <v>998</v>
          </cell>
          <cell r="K18">
            <v>1096</v>
          </cell>
          <cell r="L18">
            <v>0</v>
          </cell>
        </row>
        <row r="19">
          <cell r="A19" t="str">
            <v>TA-ME-GLD</v>
          </cell>
          <cell r="B19" t="str">
            <v xml:space="preserve">Gold Granite Melody Table </v>
          </cell>
          <cell r="C19">
            <v>0</v>
          </cell>
          <cell r="D19">
            <v>1</v>
          </cell>
          <cell r="E19">
            <v>950</v>
          </cell>
          <cell r="F19">
            <v>1</v>
          </cell>
          <cell r="G19">
            <v>950</v>
          </cell>
          <cell r="H19">
            <v>997</v>
          </cell>
          <cell r="I19">
            <v>950</v>
          </cell>
          <cell r="J19">
            <v>998</v>
          </cell>
          <cell r="K19">
            <v>950</v>
          </cell>
          <cell r="L19">
            <v>0</v>
          </cell>
        </row>
        <row r="20">
          <cell r="A20" t="str">
            <v>TA-ME-CHR</v>
          </cell>
          <cell r="B20" t="str">
            <v xml:space="preserve">Charcoal Granite Melody Table </v>
          </cell>
          <cell r="C20">
            <v>0</v>
          </cell>
          <cell r="D20">
            <v>1</v>
          </cell>
          <cell r="E20">
            <v>950</v>
          </cell>
          <cell r="F20">
            <v>1</v>
          </cell>
          <cell r="G20">
            <v>950</v>
          </cell>
          <cell r="H20">
            <v>997</v>
          </cell>
          <cell r="I20">
            <v>950</v>
          </cell>
          <cell r="J20">
            <v>998</v>
          </cell>
          <cell r="K20">
            <v>950</v>
          </cell>
          <cell r="L20">
            <v>0</v>
          </cell>
        </row>
        <row r="21">
          <cell r="A21" t="str">
            <v>BE-TU-JA</v>
          </cell>
          <cell r="B21" t="str">
            <v>Jade Tuscany Bench</v>
          </cell>
          <cell r="C21">
            <v>0</v>
          </cell>
          <cell r="D21">
            <v>1</v>
          </cell>
          <cell r="E21">
            <v>410</v>
          </cell>
          <cell r="F21">
            <v>4</v>
          </cell>
          <cell r="G21">
            <v>369</v>
          </cell>
          <cell r="H21">
            <v>997</v>
          </cell>
          <cell r="I21">
            <v>369</v>
          </cell>
          <cell r="J21">
            <v>998</v>
          </cell>
          <cell r="K21">
            <v>369</v>
          </cell>
          <cell r="L21">
            <v>0</v>
          </cell>
        </row>
        <row r="22">
          <cell r="A22" t="str">
            <v>BE-TU-GLD</v>
          </cell>
          <cell r="B22" t="str">
            <v>Gold Granite Tuscany Bench</v>
          </cell>
          <cell r="C22">
            <v>0</v>
          </cell>
          <cell r="D22">
            <v>1</v>
          </cell>
          <cell r="E22">
            <v>365</v>
          </cell>
          <cell r="F22">
            <v>4</v>
          </cell>
          <cell r="G22">
            <v>329</v>
          </cell>
          <cell r="H22">
            <v>997</v>
          </cell>
          <cell r="I22">
            <v>329</v>
          </cell>
          <cell r="J22">
            <v>998</v>
          </cell>
          <cell r="K22">
            <v>329</v>
          </cell>
          <cell r="L22">
            <v>0</v>
          </cell>
        </row>
        <row r="23">
          <cell r="A23" t="str">
            <v>BE-TU-CHR</v>
          </cell>
          <cell r="B23" t="str">
            <v>Charcoal Granite Tuscany Bench</v>
          </cell>
          <cell r="C23">
            <v>0</v>
          </cell>
          <cell r="D23">
            <v>1</v>
          </cell>
          <cell r="E23">
            <v>365</v>
          </cell>
          <cell r="F23">
            <v>4</v>
          </cell>
          <cell r="G23">
            <v>329</v>
          </cell>
          <cell r="H23">
            <v>997</v>
          </cell>
          <cell r="I23">
            <v>329</v>
          </cell>
          <cell r="J23">
            <v>998</v>
          </cell>
          <cell r="K23">
            <v>329</v>
          </cell>
          <cell r="L23">
            <v>0</v>
          </cell>
        </row>
        <row r="24">
          <cell r="A24" t="str">
            <v>SE-TU-GLD</v>
          </cell>
          <cell r="B24" t="str">
            <v xml:space="preserve">Gold Granite Tuscany Seat               </v>
          </cell>
          <cell r="C24">
            <v>0</v>
          </cell>
          <cell r="D24">
            <v>1</v>
          </cell>
          <cell r="E24">
            <v>196</v>
          </cell>
          <cell r="F24">
            <v>4</v>
          </cell>
          <cell r="G24">
            <v>176</v>
          </cell>
          <cell r="H24">
            <v>997</v>
          </cell>
          <cell r="I24">
            <v>176</v>
          </cell>
          <cell r="J24">
            <v>998</v>
          </cell>
          <cell r="K24">
            <v>176</v>
          </cell>
          <cell r="L24">
            <v>0</v>
          </cell>
        </row>
        <row r="25">
          <cell r="A25" t="str">
            <v>SE-TU-CHR</v>
          </cell>
          <cell r="B25" t="str">
            <v xml:space="preserve">Charcoal Granite Tuscany Seat            </v>
          </cell>
          <cell r="C25">
            <v>0</v>
          </cell>
          <cell r="D25">
            <v>1</v>
          </cell>
          <cell r="E25">
            <v>196</v>
          </cell>
          <cell r="F25">
            <v>4</v>
          </cell>
          <cell r="G25">
            <v>176</v>
          </cell>
          <cell r="H25">
            <v>997</v>
          </cell>
          <cell r="I25">
            <v>176</v>
          </cell>
          <cell r="J25">
            <v>998</v>
          </cell>
          <cell r="K25">
            <v>176</v>
          </cell>
          <cell r="L25">
            <v>0</v>
          </cell>
        </row>
        <row r="26">
          <cell r="A26" t="str">
            <v>SE-ME-JA</v>
          </cell>
          <cell r="B26" t="str">
            <v>Jade Melody Seat</v>
          </cell>
          <cell r="C26">
            <v>0</v>
          </cell>
          <cell r="D26">
            <v>1</v>
          </cell>
          <cell r="E26">
            <v>236</v>
          </cell>
          <cell r="F26">
            <v>4</v>
          </cell>
          <cell r="G26">
            <v>212</v>
          </cell>
          <cell r="H26">
            <v>997</v>
          </cell>
          <cell r="I26">
            <v>212</v>
          </cell>
          <cell r="J26">
            <v>998</v>
          </cell>
          <cell r="K26">
            <v>212</v>
          </cell>
          <cell r="L26">
            <v>0</v>
          </cell>
        </row>
        <row r="27">
          <cell r="A27" t="str">
            <v>SE-TU-JA</v>
          </cell>
          <cell r="B27" t="str">
            <v>Jade Tuscany Seat</v>
          </cell>
          <cell r="C27">
            <v>0</v>
          </cell>
          <cell r="D27">
            <v>1</v>
          </cell>
          <cell r="E27">
            <v>236</v>
          </cell>
          <cell r="F27">
            <v>4</v>
          </cell>
          <cell r="G27">
            <v>212</v>
          </cell>
          <cell r="H27">
            <v>997</v>
          </cell>
          <cell r="I27">
            <v>212</v>
          </cell>
          <cell r="J27">
            <v>998</v>
          </cell>
          <cell r="K27">
            <v>212</v>
          </cell>
          <cell r="L27">
            <v>0</v>
          </cell>
        </row>
        <row r="28">
          <cell r="A28" t="str">
            <v>TA-TU-JA</v>
          </cell>
          <cell r="B28" t="str">
            <v xml:space="preserve">Jade Tuscany Table </v>
          </cell>
          <cell r="C28">
            <v>0</v>
          </cell>
          <cell r="D28">
            <v>1</v>
          </cell>
          <cell r="E28">
            <v>1096</v>
          </cell>
          <cell r="F28">
            <v>1</v>
          </cell>
          <cell r="G28">
            <v>1096</v>
          </cell>
          <cell r="H28">
            <v>997</v>
          </cell>
          <cell r="I28">
            <v>1096</v>
          </cell>
          <cell r="J28">
            <v>998</v>
          </cell>
          <cell r="K28">
            <v>1096</v>
          </cell>
          <cell r="L28">
            <v>0</v>
          </cell>
        </row>
        <row r="29">
          <cell r="A29" t="str">
            <v>TA-TU-GLD</v>
          </cell>
          <cell r="B29" t="str">
            <v xml:space="preserve">Gold Granite Tuscany Table </v>
          </cell>
          <cell r="C29">
            <v>0</v>
          </cell>
          <cell r="D29">
            <v>1</v>
          </cell>
          <cell r="E29">
            <v>950</v>
          </cell>
          <cell r="F29">
            <v>1</v>
          </cell>
          <cell r="G29">
            <v>950</v>
          </cell>
          <cell r="H29">
            <v>997</v>
          </cell>
          <cell r="I29">
            <v>950</v>
          </cell>
          <cell r="J29">
            <v>998</v>
          </cell>
          <cell r="K29">
            <v>950</v>
          </cell>
          <cell r="L29">
            <v>0</v>
          </cell>
        </row>
        <row r="30">
          <cell r="A30" t="str">
            <v>TA-TU-CHR</v>
          </cell>
          <cell r="B30" t="str">
            <v xml:space="preserve">Charcoal Granite Tuscany Table </v>
          </cell>
          <cell r="C30">
            <v>0</v>
          </cell>
          <cell r="D30">
            <v>1</v>
          </cell>
          <cell r="E30">
            <v>950</v>
          </cell>
          <cell r="F30">
            <v>1</v>
          </cell>
          <cell r="G30">
            <v>950</v>
          </cell>
          <cell r="H30">
            <v>997</v>
          </cell>
          <cell r="I30">
            <v>950</v>
          </cell>
          <cell r="J30">
            <v>998</v>
          </cell>
          <cell r="K30">
            <v>950</v>
          </cell>
          <cell r="L30">
            <v>0</v>
          </cell>
        </row>
        <row r="31">
          <cell r="A31" t="str">
            <v>BE-OS-3</v>
          </cell>
          <cell r="B31" t="str">
            <v>Ocean Surf - Jade Bench with polished jade legs</v>
          </cell>
          <cell r="C31">
            <v>0</v>
          </cell>
          <cell r="D31">
            <v>1</v>
          </cell>
          <cell r="E31">
            <v>420</v>
          </cell>
          <cell r="F31">
            <v>5</v>
          </cell>
          <cell r="G31">
            <v>378</v>
          </cell>
          <cell r="H31">
            <v>997</v>
          </cell>
          <cell r="I31">
            <v>378</v>
          </cell>
          <cell r="J31">
            <v>998</v>
          </cell>
          <cell r="K31">
            <v>378</v>
          </cell>
          <cell r="L31">
            <v>0</v>
          </cell>
        </row>
        <row r="32">
          <cell r="A32" t="str">
            <v>SE-OM-1</v>
          </cell>
          <cell r="B32" t="str">
            <v>Ocean Mist – Jade Seat with forged iron legs</v>
          </cell>
          <cell r="C32">
            <v>0</v>
          </cell>
          <cell r="D32">
            <v>1</v>
          </cell>
          <cell r="E32">
            <v>200</v>
          </cell>
          <cell r="F32">
            <v>6</v>
          </cell>
          <cell r="G32">
            <v>180</v>
          </cell>
          <cell r="H32">
            <v>997</v>
          </cell>
          <cell r="I32">
            <v>180</v>
          </cell>
          <cell r="J32">
            <v>998</v>
          </cell>
          <cell r="K32">
            <v>180</v>
          </cell>
          <cell r="L32">
            <v>0</v>
          </cell>
        </row>
        <row r="33">
          <cell r="A33" t="str">
            <v>BE-OS-1</v>
          </cell>
          <cell r="B33" t="str">
            <v>Ocean Splash - Jade Bench with forged iron legs</v>
          </cell>
          <cell r="C33">
            <v>0</v>
          </cell>
          <cell r="D33">
            <v>1</v>
          </cell>
          <cell r="E33">
            <v>420</v>
          </cell>
          <cell r="F33">
            <v>2</v>
          </cell>
          <cell r="G33">
            <v>378</v>
          </cell>
          <cell r="H33">
            <v>997</v>
          </cell>
          <cell r="I33">
            <v>378</v>
          </cell>
          <cell r="J33">
            <v>998</v>
          </cell>
          <cell r="K33">
            <v>378</v>
          </cell>
          <cell r="L33">
            <v>0</v>
          </cell>
        </row>
        <row r="34">
          <cell r="A34" t="str">
            <v>TS-OS-1</v>
          </cell>
          <cell r="B34" t="str">
            <v>Tropical Storm – Jade table set with Forged Iron (1 table, 2 benches, 2 seats)</v>
          </cell>
          <cell r="C34">
            <v>0</v>
          </cell>
          <cell r="D34">
            <v>1</v>
          </cell>
          <cell r="E34">
            <v>2219</v>
          </cell>
          <cell r="F34">
            <v>1</v>
          </cell>
          <cell r="G34">
            <v>2219</v>
          </cell>
          <cell r="H34">
            <v>997</v>
          </cell>
          <cell r="I34">
            <v>2219</v>
          </cell>
          <cell r="J34">
            <v>998</v>
          </cell>
          <cell r="K34">
            <v>2219</v>
          </cell>
          <cell r="L34">
            <v>0</v>
          </cell>
        </row>
        <row r="35">
          <cell r="A35" t="str">
            <v>TA-OS-1</v>
          </cell>
          <cell r="B35" t="str">
            <v>Ocean Splash Jade - TABLE ONLY</v>
          </cell>
          <cell r="C35">
            <v>0</v>
          </cell>
          <cell r="D35">
            <v>1</v>
          </cell>
          <cell r="E35">
            <v>1096</v>
          </cell>
          <cell r="F35">
            <v>1</v>
          </cell>
          <cell r="G35">
            <v>1096</v>
          </cell>
          <cell r="H35">
            <v>997</v>
          </cell>
          <cell r="I35">
            <v>1096</v>
          </cell>
          <cell r="J35">
            <v>998</v>
          </cell>
          <cell r="K35">
            <v>1096</v>
          </cell>
          <cell r="L35">
            <v>0</v>
          </cell>
        </row>
        <row r="36">
          <cell r="A36" t="str">
            <v>TS-JB-1</v>
          </cell>
          <cell r="B36" t="str">
            <v>Typhoon – Jade Boulder table set (1 table and 4 boulder seats)</v>
          </cell>
          <cell r="C36">
            <v>0</v>
          </cell>
          <cell r="D36">
            <v>1</v>
          </cell>
          <cell r="E36">
            <v>1996</v>
          </cell>
          <cell r="F36">
            <v>1</v>
          </cell>
          <cell r="G36">
            <v>1996</v>
          </cell>
          <cell r="H36">
            <v>997</v>
          </cell>
          <cell r="I36">
            <v>1996</v>
          </cell>
          <cell r="J36">
            <v>998</v>
          </cell>
          <cell r="K36">
            <v>1996</v>
          </cell>
          <cell r="L36">
            <v>0</v>
          </cell>
        </row>
        <row r="37">
          <cell r="A37" t="str">
            <v>TA-JB-1</v>
          </cell>
          <cell r="B37" t="str">
            <v>Jade Boulder - TABLE ONLY</v>
          </cell>
          <cell r="C37">
            <v>0</v>
          </cell>
          <cell r="D37">
            <v>1</v>
          </cell>
          <cell r="E37">
            <v>1246</v>
          </cell>
          <cell r="F37">
            <v>1</v>
          </cell>
          <cell r="G37">
            <v>1246</v>
          </cell>
          <cell r="H37">
            <v>997</v>
          </cell>
          <cell r="I37">
            <v>1246</v>
          </cell>
          <cell r="J37">
            <v>998</v>
          </cell>
          <cell r="K37">
            <v>1246</v>
          </cell>
          <cell r="L37">
            <v>0</v>
          </cell>
        </row>
        <row r="38">
          <cell r="A38" t="str">
            <v>SE-JB-1</v>
          </cell>
          <cell r="B38" t="str">
            <v>Jade Boulder Seat</v>
          </cell>
          <cell r="C38">
            <v>0</v>
          </cell>
          <cell r="D38">
            <v>1</v>
          </cell>
          <cell r="E38">
            <v>200</v>
          </cell>
          <cell r="F38">
            <v>4</v>
          </cell>
          <cell r="G38">
            <v>180</v>
          </cell>
          <cell r="H38">
            <v>997</v>
          </cell>
          <cell r="I38">
            <v>180</v>
          </cell>
          <cell r="J38">
            <v>998</v>
          </cell>
          <cell r="K38">
            <v>180</v>
          </cell>
          <cell r="L38">
            <v>0</v>
          </cell>
        </row>
        <row r="39">
          <cell r="A39" t="str">
            <v>BE-SS-1</v>
          </cell>
          <cell r="B39" t="str">
            <v>Copper Sandstone Bench</v>
          </cell>
          <cell r="C39">
            <v>0</v>
          </cell>
          <cell r="D39">
            <v>1</v>
          </cell>
          <cell r="E39">
            <v>296</v>
          </cell>
          <cell r="F39">
            <v>2</v>
          </cell>
          <cell r="G39">
            <v>266</v>
          </cell>
          <cell r="H39">
            <v>997</v>
          </cell>
          <cell r="I39">
            <v>266</v>
          </cell>
          <cell r="J39">
            <v>998</v>
          </cell>
          <cell r="K39">
            <v>266</v>
          </cell>
          <cell r="L39">
            <v>0</v>
          </cell>
        </row>
        <row r="40">
          <cell r="A40" t="str">
            <v>BE-SS-2</v>
          </cell>
          <cell r="B40" t="str">
            <v>Sunset Sandstone Bench</v>
          </cell>
          <cell r="C40">
            <v>0</v>
          </cell>
          <cell r="D40">
            <v>1</v>
          </cell>
          <cell r="E40">
            <v>296</v>
          </cell>
          <cell r="F40">
            <v>2</v>
          </cell>
          <cell r="G40">
            <v>266</v>
          </cell>
          <cell r="H40">
            <v>997</v>
          </cell>
          <cell r="I40">
            <v>266</v>
          </cell>
          <cell r="J40">
            <v>998</v>
          </cell>
          <cell r="K40">
            <v>266</v>
          </cell>
          <cell r="L40">
            <v>0</v>
          </cell>
        </row>
        <row r="41">
          <cell r="A41" t="str">
            <v>BE-CG-MET</v>
          </cell>
          <cell r="B41" t="str">
            <v xml:space="preserve">Metro - Charcoal Granite Bench   </v>
          </cell>
          <cell r="C41">
            <v>0</v>
          </cell>
          <cell r="D41">
            <v>1</v>
          </cell>
          <cell r="E41">
            <v>490</v>
          </cell>
          <cell r="F41">
            <v>3</v>
          </cell>
          <cell r="G41">
            <v>417</v>
          </cell>
          <cell r="H41">
            <v>997</v>
          </cell>
          <cell r="I41">
            <v>417</v>
          </cell>
          <cell r="J41">
            <v>998</v>
          </cell>
          <cell r="K41">
            <v>417</v>
          </cell>
          <cell r="L41">
            <v>0</v>
          </cell>
        </row>
        <row r="42">
          <cell r="A42" t="str">
            <v>BE-CG-HG</v>
          </cell>
          <cell r="B42" t="str">
            <v>Hourglass Bench</v>
          </cell>
          <cell r="C42">
            <v>0</v>
          </cell>
          <cell r="D42">
            <v>1</v>
          </cell>
          <cell r="E42">
            <v>266</v>
          </cell>
          <cell r="F42">
            <v>5</v>
          </cell>
          <cell r="G42">
            <v>213</v>
          </cell>
          <cell r="H42">
            <v>997</v>
          </cell>
          <cell r="I42">
            <v>213</v>
          </cell>
          <cell r="J42">
            <v>998</v>
          </cell>
          <cell r="K42">
            <v>213</v>
          </cell>
          <cell r="L42">
            <v>0</v>
          </cell>
        </row>
        <row r="43">
          <cell r="A43" t="str">
            <v>BE-BO-MEM</v>
          </cell>
          <cell r="B43" t="str">
            <v>48" Granite Boulder Memorial Bench (Not engraved)</v>
          </cell>
          <cell r="C43">
            <v>0</v>
          </cell>
          <cell r="D43">
            <v>1</v>
          </cell>
          <cell r="E43">
            <v>396</v>
          </cell>
          <cell r="F43">
            <v>2</v>
          </cell>
          <cell r="G43">
            <v>356</v>
          </cell>
          <cell r="H43">
            <v>997</v>
          </cell>
          <cell r="I43">
            <v>356</v>
          </cell>
          <cell r="J43">
            <v>998</v>
          </cell>
          <cell r="K43">
            <v>356</v>
          </cell>
          <cell r="L43">
            <v>0</v>
          </cell>
        </row>
        <row r="44">
          <cell r="A44" t="str">
            <v>BE-GR-2</v>
          </cell>
          <cell r="B44" t="str">
            <v>Coral Granite Bench</v>
          </cell>
          <cell r="C44">
            <v>0</v>
          </cell>
          <cell r="D44">
            <v>1</v>
          </cell>
          <cell r="E44">
            <v>266</v>
          </cell>
          <cell r="F44">
            <v>2</v>
          </cell>
          <cell r="G44">
            <v>239</v>
          </cell>
          <cell r="H44">
            <v>997</v>
          </cell>
          <cell r="I44">
            <v>239</v>
          </cell>
          <cell r="J44">
            <v>998</v>
          </cell>
          <cell r="K44">
            <v>239</v>
          </cell>
          <cell r="L44">
            <v>0</v>
          </cell>
        </row>
        <row r="45">
          <cell r="A45" t="str">
            <v>BE-GR-3</v>
          </cell>
          <cell r="B45" t="str">
            <v>Blue-Grey Granite Bench</v>
          </cell>
          <cell r="C45">
            <v>0</v>
          </cell>
          <cell r="D45">
            <v>1</v>
          </cell>
          <cell r="E45">
            <v>266</v>
          </cell>
          <cell r="F45">
            <v>2</v>
          </cell>
          <cell r="G45">
            <v>239</v>
          </cell>
          <cell r="H45">
            <v>997</v>
          </cell>
          <cell r="I45">
            <v>239</v>
          </cell>
          <cell r="J45">
            <v>998</v>
          </cell>
          <cell r="K45">
            <v>239</v>
          </cell>
          <cell r="L45">
            <v>0</v>
          </cell>
        </row>
        <row r="46">
          <cell r="A46" t="str">
            <v>BE-GR-4</v>
          </cell>
          <cell r="B46" t="str">
            <v>Charcoal Granite Bench</v>
          </cell>
          <cell r="C46">
            <v>0</v>
          </cell>
          <cell r="D46">
            <v>1</v>
          </cell>
          <cell r="E46">
            <v>200</v>
          </cell>
          <cell r="F46">
            <v>5</v>
          </cell>
          <cell r="G46">
            <v>160</v>
          </cell>
          <cell r="H46">
            <v>997</v>
          </cell>
          <cell r="I46">
            <v>160</v>
          </cell>
          <cell r="J46">
            <v>998</v>
          </cell>
          <cell r="K46">
            <v>160</v>
          </cell>
          <cell r="L46">
            <v>0</v>
          </cell>
        </row>
        <row r="47">
          <cell r="A47" t="str">
            <v>BE-GR-5</v>
          </cell>
          <cell r="B47" t="str">
            <v>Gold Granite Bench</v>
          </cell>
          <cell r="C47">
            <v>0</v>
          </cell>
          <cell r="D47">
            <v>1</v>
          </cell>
          <cell r="E47">
            <v>200</v>
          </cell>
          <cell r="F47">
            <v>5</v>
          </cell>
          <cell r="G47">
            <v>160</v>
          </cell>
          <cell r="H47">
            <v>997</v>
          </cell>
          <cell r="I47">
            <v>160</v>
          </cell>
          <cell r="J47">
            <v>998</v>
          </cell>
          <cell r="K47">
            <v>160</v>
          </cell>
          <cell r="L47">
            <v>0</v>
          </cell>
        </row>
        <row r="48">
          <cell r="A48" t="str">
            <v>VP-BE-13</v>
          </cell>
          <cell r="B48" t="str">
            <v>Gold/Charcoal Granite Benches Assortment (3 pcs BE-GR-4  &amp; 3 pcs BE-GR-5) - $240 savings</v>
          </cell>
          <cell r="C48">
            <v>0</v>
          </cell>
          <cell r="D48">
            <v>1</v>
          </cell>
          <cell r="E48">
            <v>960</v>
          </cell>
          <cell r="F48">
            <v>1</v>
          </cell>
          <cell r="G48">
            <v>960</v>
          </cell>
          <cell r="H48">
            <v>997</v>
          </cell>
          <cell r="I48">
            <v>960</v>
          </cell>
          <cell r="J48">
            <v>998</v>
          </cell>
          <cell r="K48">
            <v>960</v>
          </cell>
          <cell r="L48">
            <v>0</v>
          </cell>
        </row>
        <row r="49">
          <cell r="A49" t="str">
            <v>BE-GR-4C</v>
          </cell>
          <cell r="B49" t="str">
            <v>Curved Charcoal Granite Bench</v>
          </cell>
          <cell r="C49">
            <v>0</v>
          </cell>
          <cell r="D49">
            <v>1</v>
          </cell>
          <cell r="E49">
            <v>210</v>
          </cell>
          <cell r="F49">
            <v>5</v>
          </cell>
          <cell r="G49">
            <v>175</v>
          </cell>
          <cell r="H49">
            <v>997</v>
          </cell>
          <cell r="I49">
            <v>175</v>
          </cell>
          <cell r="J49">
            <v>998</v>
          </cell>
          <cell r="K49">
            <v>175</v>
          </cell>
          <cell r="L49">
            <v>0</v>
          </cell>
        </row>
        <row r="50">
          <cell r="A50" t="str">
            <v>TA-GR-4C</v>
          </cell>
          <cell r="B50" t="str">
            <v>Charcoal Granite Oval Table</v>
          </cell>
          <cell r="C50">
            <v>0</v>
          </cell>
          <cell r="D50">
            <v>1</v>
          </cell>
          <cell r="E50">
            <v>650</v>
          </cell>
          <cell r="F50">
            <v>5</v>
          </cell>
          <cell r="G50">
            <v>585</v>
          </cell>
          <cell r="H50">
            <v>997</v>
          </cell>
          <cell r="I50">
            <v>585</v>
          </cell>
          <cell r="J50">
            <v>998</v>
          </cell>
          <cell r="K50">
            <v>585</v>
          </cell>
          <cell r="L50">
            <v>0</v>
          </cell>
        </row>
        <row r="51">
          <cell r="A51" t="str">
            <v>TA-GR-5C</v>
          </cell>
          <cell r="B51" t="str">
            <v>Gold Granite Oval Table</v>
          </cell>
          <cell r="C51">
            <v>0</v>
          </cell>
          <cell r="D51">
            <v>1</v>
          </cell>
          <cell r="E51">
            <v>650</v>
          </cell>
          <cell r="F51">
            <v>5</v>
          </cell>
          <cell r="G51">
            <v>585</v>
          </cell>
          <cell r="H51">
            <v>997</v>
          </cell>
          <cell r="I51">
            <v>585</v>
          </cell>
          <cell r="J51">
            <v>998</v>
          </cell>
          <cell r="K51">
            <v>585</v>
          </cell>
          <cell r="L51">
            <v>0</v>
          </cell>
        </row>
        <row r="52">
          <cell r="A52" t="str">
            <v>BE-GR-5C</v>
          </cell>
          <cell r="B52" t="str">
            <v>Curved Gold Granite Bench</v>
          </cell>
          <cell r="C52">
            <v>0</v>
          </cell>
          <cell r="D52">
            <v>1</v>
          </cell>
          <cell r="E52">
            <v>210</v>
          </cell>
          <cell r="F52">
            <v>5</v>
          </cell>
          <cell r="G52">
            <v>175</v>
          </cell>
          <cell r="H52">
            <v>997</v>
          </cell>
          <cell r="I52">
            <v>175</v>
          </cell>
          <cell r="J52">
            <v>998</v>
          </cell>
          <cell r="K52">
            <v>175</v>
          </cell>
          <cell r="L52">
            <v>0</v>
          </cell>
        </row>
        <row r="53">
          <cell r="A53" t="str">
            <v>VP-BE-14</v>
          </cell>
          <cell r="B53" t="str">
            <v>Curved Gold/Charcoal Granite Benches Assortment (3 pcs BE-GR-5C &amp; 3 pcs BE-GR-4C) - $210 savings</v>
          </cell>
          <cell r="C53">
            <v>0</v>
          </cell>
          <cell r="D53">
            <v>1</v>
          </cell>
          <cell r="E53">
            <v>1050</v>
          </cell>
          <cell r="F53">
            <v>1</v>
          </cell>
          <cell r="G53">
            <v>1050</v>
          </cell>
          <cell r="H53">
            <v>997</v>
          </cell>
          <cell r="I53">
            <v>1050</v>
          </cell>
          <cell r="J53">
            <v>998</v>
          </cell>
          <cell r="K53">
            <v>1050</v>
          </cell>
          <cell r="L53">
            <v>0</v>
          </cell>
        </row>
        <row r="54">
          <cell r="A54" t="str">
            <v>BF-CHR-34</v>
          </cell>
          <cell r="B54" t="str">
            <v>Charcoal Granite Flame Finish Bird Feeder</v>
          </cell>
          <cell r="C54">
            <v>0</v>
          </cell>
          <cell r="D54">
            <v>1</v>
          </cell>
          <cell r="E54">
            <v>226</v>
          </cell>
          <cell r="F54">
            <v>4</v>
          </cell>
          <cell r="G54">
            <v>203</v>
          </cell>
          <cell r="H54">
            <v>997</v>
          </cell>
          <cell r="I54">
            <v>203</v>
          </cell>
          <cell r="J54">
            <v>998</v>
          </cell>
          <cell r="K54">
            <v>203</v>
          </cell>
          <cell r="L54">
            <v>0</v>
          </cell>
        </row>
        <row r="55">
          <cell r="A55" t="str">
            <v>BB-BO-1</v>
          </cell>
          <cell r="B55" t="str">
            <v>Large Granite Boulder Birdbath</v>
          </cell>
          <cell r="C55">
            <v>0</v>
          </cell>
          <cell r="D55">
            <v>1</v>
          </cell>
          <cell r="E55">
            <v>260</v>
          </cell>
          <cell r="F55">
            <v>5</v>
          </cell>
          <cell r="G55">
            <v>208</v>
          </cell>
          <cell r="H55">
            <v>997</v>
          </cell>
          <cell r="I55">
            <v>208</v>
          </cell>
          <cell r="J55">
            <v>998</v>
          </cell>
          <cell r="K55">
            <v>208</v>
          </cell>
          <cell r="L55">
            <v>0</v>
          </cell>
        </row>
        <row r="56">
          <cell r="A56" t="str">
            <v>BB-BO-3</v>
          </cell>
          <cell r="B56" t="str">
            <v>Medium Granite Boulder Birdbath</v>
          </cell>
          <cell r="C56">
            <v>0</v>
          </cell>
          <cell r="D56">
            <v>1</v>
          </cell>
          <cell r="E56">
            <v>170</v>
          </cell>
          <cell r="F56">
            <v>7</v>
          </cell>
          <cell r="G56">
            <v>136</v>
          </cell>
          <cell r="H56">
            <v>997</v>
          </cell>
          <cell r="I56">
            <v>136</v>
          </cell>
          <cell r="J56">
            <v>998</v>
          </cell>
          <cell r="K56">
            <v>136</v>
          </cell>
          <cell r="L56">
            <v>0</v>
          </cell>
        </row>
        <row r="57">
          <cell r="A57" t="str">
            <v>BB-BO-4</v>
          </cell>
          <cell r="B57" t="str">
            <v>Small Granite Boulder Birdbath</v>
          </cell>
          <cell r="C57">
            <v>0</v>
          </cell>
          <cell r="D57">
            <v>1</v>
          </cell>
          <cell r="E57">
            <v>106</v>
          </cell>
          <cell r="F57">
            <v>10</v>
          </cell>
          <cell r="G57">
            <v>85</v>
          </cell>
          <cell r="H57">
            <v>997</v>
          </cell>
          <cell r="I57">
            <v>85</v>
          </cell>
          <cell r="J57">
            <v>998</v>
          </cell>
          <cell r="K57">
            <v>85</v>
          </cell>
          <cell r="L57">
            <v>0</v>
          </cell>
        </row>
        <row r="58">
          <cell r="A58" t="str">
            <v>VP-BB-6</v>
          </cell>
          <cell r="B58" t="str">
            <v>Boulder Birdbath Assortment (2 pcs BB-BO-1, 3 pcs BB-BO-3, 3 pcs BB-BO-4) - $269 savings</v>
          </cell>
          <cell r="C58">
            <v>0</v>
          </cell>
          <cell r="D58">
            <v>1</v>
          </cell>
          <cell r="E58">
            <v>1079</v>
          </cell>
          <cell r="F58">
            <v>1</v>
          </cell>
          <cell r="G58">
            <v>1079</v>
          </cell>
          <cell r="H58">
            <v>997</v>
          </cell>
          <cell r="I58">
            <v>1079</v>
          </cell>
          <cell r="J58">
            <v>998</v>
          </cell>
          <cell r="K58">
            <v>1079</v>
          </cell>
          <cell r="L58">
            <v>0</v>
          </cell>
        </row>
        <row r="59">
          <cell r="A59" t="str">
            <v>VP-BB-8</v>
          </cell>
          <cell r="B59" t="str">
            <v>Boulder Birdbath Assortment (3 pcs BB-BO-3, 3 pcs BB-BO-4, 1 pc BB-FI-1, 1 pc BB F1-2) - $203 savings</v>
          </cell>
          <cell r="C59">
            <v>0</v>
          </cell>
          <cell r="D59">
            <v>1</v>
          </cell>
          <cell r="E59">
            <v>1005</v>
          </cell>
          <cell r="F59">
            <v>1</v>
          </cell>
          <cell r="G59">
            <v>1005</v>
          </cell>
          <cell r="H59">
            <v>997</v>
          </cell>
          <cell r="I59">
            <v>1005</v>
          </cell>
          <cell r="J59">
            <v>998</v>
          </cell>
          <cell r="K59">
            <v>1005</v>
          </cell>
          <cell r="L59">
            <v>0</v>
          </cell>
        </row>
        <row r="60">
          <cell r="A60" t="str">
            <v>BB-BA-16</v>
          </cell>
          <cell r="B60" t="str">
            <v>16”H Basalt Birdbath</v>
          </cell>
          <cell r="C60">
            <v>0</v>
          </cell>
          <cell r="D60">
            <v>1</v>
          </cell>
          <cell r="E60">
            <v>156</v>
          </cell>
          <cell r="F60">
            <v>10</v>
          </cell>
          <cell r="G60">
            <v>140</v>
          </cell>
          <cell r="H60">
            <v>997</v>
          </cell>
          <cell r="I60">
            <v>140</v>
          </cell>
          <cell r="J60">
            <v>998</v>
          </cell>
          <cell r="K60">
            <v>140</v>
          </cell>
          <cell r="L60">
            <v>0</v>
          </cell>
        </row>
        <row r="61">
          <cell r="A61" t="str">
            <v>BB-FI-1</v>
          </cell>
          <cell r="B61" t="str">
            <v>Large Two Fish Boulder Birdbath</v>
          </cell>
          <cell r="C61">
            <v>0</v>
          </cell>
          <cell r="D61">
            <v>1</v>
          </cell>
          <cell r="E61">
            <v>210</v>
          </cell>
          <cell r="F61">
            <v>6</v>
          </cell>
          <cell r="G61">
            <v>189</v>
          </cell>
          <cell r="H61">
            <v>997</v>
          </cell>
          <cell r="I61">
            <v>189</v>
          </cell>
          <cell r="J61">
            <v>998</v>
          </cell>
          <cell r="K61">
            <v>189</v>
          </cell>
          <cell r="L61">
            <v>0</v>
          </cell>
        </row>
        <row r="62">
          <cell r="A62" t="str">
            <v>BB-FI-2</v>
          </cell>
          <cell r="B62" t="str">
            <v>Small Two Fish Boulder Birdbath</v>
          </cell>
          <cell r="C62">
            <v>0</v>
          </cell>
          <cell r="D62">
            <v>1</v>
          </cell>
          <cell r="E62">
            <v>170</v>
          </cell>
          <cell r="F62">
            <v>8</v>
          </cell>
          <cell r="G62">
            <v>153</v>
          </cell>
          <cell r="H62">
            <v>997</v>
          </cell>
          <cell r="I62">
            <v>153</v>
          </cell>
          <cell r="J62">
            <v>998</v>
          </cell>
          <cell r="K62">
            <v>153</v>
          </cell>
          <cell r="L62">
            <v>0</v>
          </cell>
        </row>
        <row r="63">
          <cell r="A63" t="str">
            <v>BB-LO-5</v>
          </cell>
          <cell r="B63" t="str">
            <v>Small Two Lobster Boulder Birdbath</v>
          </cell>
          <cell r="C63">
            <v>0</v>
          </cell>
          <cell r="D63">
            <v>1</v>
          </cell>
          <cell r="E63">
            <v>170</v>
          </cell>
          <cell r="F63">
            <v>8</v>
          </cell>
          <cell r="G63">
            <v>153</v>
          </cell>
          <cell r="H63">
            <v>997</v>
          </cell>
          <cell r="I63">
            <v>153</v>
          </cell>
          <cell r="J63">
            <v>998</v>
          </cell>
          <cell r="K63">
            <v>153</v>
          </cell>
          <cell r="L63">
            <v>0</v>
          </cell>
        </row>
        <row r="64">
          <cell r="A64" t="str">
            <v>BB-TU-6</v>
          </cell>
          <cell r="B64" t="str">
            <v>Large Two Turtle Boulder Birdbath</v>
          </cell>
          <cell r="C64">
            <v>0</v>
          </cell>
          <cell r="D64">
            <v>1</v>
          </cell>
          <cell r="E64">
            <v>210</v>
          </cell>
          <cell r="F64">
            <v>6</v>
          </cell>
          <cell r="G64">
            <v>189</v>
          </cell>
          <cell r="H64">
            <v>997</v>
          </cell>
          <cell r="I64">
            <v>189</v>
          </cell>
          <cell r="J64">
            <v>998</v>
          </cell>
          <cell r="K64">
            <v>189</v>
          </cell>
          <cell r="L64">
            <v>0</v>
          </cell>
        </row>
        <row r="65">
          <cell r="A65" t="str">
            <v>BB-TU-5</v>
          </cell>
          <cell r="B65" t="str">
            <v>Small Two Turtle Boulder Birdbath</v>
          </cell>
          <cell r="C65">
            <v>0</v>
          </cell>
          <cell r="D65">
            <v>1</v>
          </cell>
          <cell r="E65">
            <v>170</v>
          </cell>
          <cell r="F65">
            <v>8</v>
          </cell>
          <cell r="G65">
            <v>153</v>
          </cell>
          <cell r="H65">
            <v>997</v>
          </cell>
          <cell r="I65">
            <v>153</v>
          </cell>
          <cell r="J65">
            <v>998</v>
          </cell>
          <cell r="K65">
            <v>153</v>
          </cell>
          <cell r="L65">
            <v>0</v>
          </cell>
        </row>
        <row r="66">
          <cell r="A66" t="str">
            <v>BB-FR-6</v>
          </cell>
          <cell r="B66" t="str">
            <v>Large Two Frog Boulder Birdbath</v>
          </cell>
          <cell r="C66">
            <v>0</v>
          </cell>
          <cell r="D66">
            <v>1</v>
          </cell>
          <cell r="E66">
            <v>210</v>
          </cell>
          <cell r="F66">
            <v>6</v>
          </cell>
          <cell r="G66">
            <v>189</v>
          </cell>
          <cell r="H66">
            <v>997</v>
          </cell>
          <cell r="I66">
            <v>189</v>
          </cell>
          <cell r="J66">
            <v>998</v>
          </cell>
          <cell r="K66">
            <v>189</v>
          </cell>
          <cell r="L66">
            <v>0</v>
          </cell>
        </row>
        <row r="67">
          <cell r="A67" t="str">
            <v>BB-FR-5</v>
          </cell>
          <cell r="B67" t="str">
            <v>Small Two Frog Boulder Birdbath</v>
          </cell>
          <cell r="C67">
            <v>0</v>
          </cell>
          <cell r="D67">
            <v>1</v>
          </cell>
          <cell r="E67">
            <v>170</v>
          </cell>
          <cell r="F67">
            <v>8</v>
          </cell>
          <cell r="G67">
            <v>153</v>
          </cell>
          <cell r="H67">
            <v>997</v>
          </cell>
          <cell r="I67">
            <v>153</v>
          </cell>
          <cell r="J67">
            <v>998</v>
          </cell>
          <cell r="K67">
            <v>153</v>
          </cell>
          <cell r="L67">
            <v>0</v>
          </cell>
        </row>
        <row r="68">
          <cell r="A68" t="str">
            <v>BB-FR-2</v>
          </cell>
          <cell r="B68" t="str">
            <v>Two Frog Charcoal Granite Birdbath</v>
          </cell>
          <cell r="C68">
            <v>0</v>
          </cell>
          <cell r="D68">
            <v>1</v>
          </cell>
          <cell r="E68">
            <v>260</v>
          </cell>
          <cell r="F68">
            <v>4</v>
          </cell>
          <cell r="G68">
            <v>234</v>
          </cell>
          <cell r="H68">
            <v>997</v>
          </cell>
          <cell r="I68">
            <v>234</v>
          </cell>
          <cell r="J68">
            <v>998</v>
          </cell>
          <cell r="K68">
            <v>234</v>
          </cell>
          <cell r="L68">
            <v>0</v>
          </cell>
        </row>
        <row r="69">
          <cell r="A69" t="str">
            <v>BB-LP-1</v>
          </cell>
          <cell r="B69" t="str">
            <v>Gold Granite ‘Low Plume’ Birdbath</v>
          </cell>
          <cell r="C69">
            <v>0</v>
          </cell>
          <cell r="D69">
            <v>1</v>
          </cell>
          <cell r="E69">
            <v>150</v>
          </cell>
          <cell r="F69">
            <v>4</v>
          </cell>
          <cell r="G69">
            <v>135</v>
          </cell>
          <cell r="H69">
            <v>997</v>
          </cell>
          <cell r="I69">
            <v>135</v>
          </cell>
          <cell r="J69">
            <v>998</v>
          </cell>
          <cell r="K69">
            <v>135</v>
          </cell>
          <cell r="L69">
            <v>0</v>
          </cell>
        </row>
        <row r="70">
          <cell r="A70" t="str">
            <v>BB-PL-1</v>
          </cell>
          <cell r="B70" t="str">
            <v>Gold Granite ‘Plume’ Birdbath</v>
          </cell>
          <cell r="C70">
            <v>0</v>
          </cell>
          <cell r="D70">
            <v>1</v>
          </cell>
          <cell r="E70">
            <v>190</v>
          </cell>
          <cell r="F70">
            <v>4</v>
          </cell>
          <cell r="G70">
            <v>171</v>
          </cell>
          <cell r="H70">
            <v>997</v>
          </cell>
          <cell r="I70">
            <v>171</v>
          </cell>
          <cell r="J70">
            <v>998</v>
          </cell>
          <cell r="K70">
            <v>171</v>
          </cell>
          <cell r="L70">
            <v>0</v>
          </cell>
        </row>
        <row r="71">
          <cell r="A71" t="str">
            <v>BB-LP-2</v>
          </cell>
          <cell r="B71" t="str">
            <v>Charcoal Granite ‘Low Plume’ Birdbath</v>
          </cell>
          <cell r="C71">
            <v>0</v>
          </cell>
          <cell r="D71">
            <v>1</v>
          </cell>
          <cell r="E71">
            <v>150</v>
          </cell>
          <cell r="F71">
            <v>4</v>
          </cell>
          <cell r="G71">
            <v>135</v>
          </cell>
          <cell r="H71">
            <v>997</v>
          </cell>
          <cell r="I71">
            <v>135</v>
          </cell>
          <cell r="J71">
            <v>998</v>
          </cell>
          <cell r="K71">
            <v>135</v>
          </cell>
          <cell r="L71">
            <v>0</v>
          </cell>
        </row>
        <row r="72">
          <cell r="A72" t="str">
            <v>BB-PL-2</v>
          </cell>
          <cell r="B72" t="str">
            <v>Charcoal Granite ‘Plume’ Birdbath</v>
          </cell>
          <cell r="C72">
            <v>0</v>
          </cell>
          <cell r="D72">
            <v>1</v>
          </cell>
          <cell r="E72">
            <v>190</v>
          </cell>
          <cell r="F72">
            <v>4</v>
          </cell>
          <cell r="G72">
            <v>171</v>
          </cell>
          <cell r="H72">
            <v>997</v>
          </cell>
          <cell r="I72">
            <v>171</v>
          </cell>
          <cell r="J72">
            <v>998</v>
          </cell>
          <cell r="K72">
            <v>171</v>
          </cell>
          <cell r="L72">
            <v>0</v>
          </cell>
        </row>
        <row r="73">
          <cell r="A73" t="str">
            <v>BB-IB-1</v>
          </cell>
          <cell r="B73" t="str">
            <v>Charcoal Granite Birdbath with Iron Vine Leaf Base</v>
          </cell>
          <cell r="C73">
            <v>0</v>
          </cell>
          <cell r="D73">
            <v>1</v>
          </cell>
          <cell r="E73">
            <v>190</v>
          </cell>
          <cell r="F73">
            <v>4</v>
          </cell>
          <cell r="G73">
            <v>171</v>
          </cell>
          <cell r="H73">
            <v>997</v>
          </cell>
          <cell r="I73">
            <v>171</v>
          </cell>
          <cell r="J73">
            <v>998</v>
          </cell>
          <cell r="K73">
            <v>171</v>
          </cell>
          <cell r="L73">
            <v>0</v>
          </cell>
        </row>
        <row r="74">
          <cell r="A74" t="str">
            <v>BB-IB-2</v>
          </cell>
          <cell r="B74" t="str">
            <v>Gold Granite Birdbath with Iron Vine Leaf Base</v>
          </cell>
          <cell r="C74">
            <v>0</v>
          </cell>
          <cell r="D74">
            <v>1</v>
          </cell>
          <cell r="E74">
            <v>190</v>
          </cell>
          <cell r="F74">
            <v>4</v>
          </cell>
          <cell r="G74">
            <v>171</v>
          </cell>
          <cell r="H74">
            <v>997</v>
          </cell>
          <cell r="I74">
            <v>171</v>
          </cell>
          <cell r="J74">
            <v>998</v>
          </cell>
          <cell r="K74">
            <v>171</v>
          </cell>
          <cell r="L74">
            <v>0</v>
          </cell>
        </row>
        <row r="75">
          <cell r="A75" t="str">
            <v>BB-MO-CHR</v>
          </cell>
          <cell r="B75" t="str">
            <v>Charcoal Granite Birdbath with Iron Monarch Base</v>
          </cell>
          <cell r="C75">
            <v>0</v>
          </cell>
          <cell r="D75">
            <v>1</v>
          </cell>
          <cell r="E75">
            <v>135</v>
          </cell>
          <cell r="F75">
            <v>5</v>
          </cell>
          <cell r="G75">
            <v>122</v>
          </cell>
          <cell r="H75">
            <v>997</v>
          </cell>
          <cell r="I75">
            <v>122</v>
          </cell>
          <cell r="J75">
            <v>998</v>
          </cell>
          <cell r="K75">
            <v>122</v>
          </cell>
          <cell r="L75">
            <v>0</v>
          </cell>
        </row>
        <row r="76">
          <cell r="A76" t="str">
            <v>BB-MO-GLD</v>
          </cell>
          <cell r="B76" t="str">
            <v>Gold Granite Birdbath with Iron Monarch Base</v>
          </cell>
          <cell r="C76">
            <v>0</v>
          </cell>
          <cell r="D76">
            <v>1</v>
          </cell>
          <cell r="E76">
            <v>135</v>
          </cell>
          <cell r="F76">
            <v>5</v>
          </cell>
          <cell r="G76">
            <v>122</v>
          </cell>
          <cell r="H76">
            <v>997</v>
          </cell>
          <cell r="I76">
            <v>122</v>
          </cell>
          <cell r="J76">
            <v>998</v>
          </cell>
          <cell r="K76">
            <v>122</v>
          </cell>
          <cell r="L76">
            <v>0</v>
          </cell>
        </row>
        <row r="77">
          <cell r="A77" t="str">
            <v>VP-BB-MO</v>
          </cell>
          <cell r="B77" t="str">
            <v>Monarch Birdbath Assortment  (3 pcs BB-MO-CHR &amp; 2 pcs BB-MO-GLD) - $65 savings</v>
          </cell>
          <cell r="C77">
            <v>0</v>
          </cell>
          <cell r="D77">
            <v>1</v>
          </cell>
          <cell r="E77">
            <v>610</v>
          </cell>
          <cell r="F77">
            <v>1</v>
          </cell>
          <cell r="G77">
            <v>610</v>
          </cell>
          <cell r="H77">
            <v>997</v>
          </cell>
          <cell r="I77">
            <v>610</v>
          </cell>
          <cell r="J77">
            <v>998</v>
          </cell>
          <cell r="K77">
            <v>610</v>
          </cell>
          <cell r="L77">
            <v>0</v>
          </cell>
        </row>
        <row r="78">
          <cell r="A78" t="str">
            <v>BB-AL-CHR</v>
          </cell>
          <cell r="B78" t="str">
            <v>Charcoal Granite Allure Birdbath</v>
          </cell>
          <cell r="C78">
            <v>0</v>
          </cell>
          <cell r="D78">
            <v>1</v>
          </cell>
          <cell r="E78">
            <v>155</v>
          </cell>
          <cell r="F78">
            <v>5</v>
          </cell>
          <cell r="G78">
            <v>140</v>
          </cell>
          <cell r="H78">
            <v>997</v>
          </cell>
          <cell r="I78">
            <v>140</v>
          </cell>
          <cell r="J78">
            <v>998</v>
          </cell>
          <cell r="K78">
            <v>140</v>
          </cell>
          <cell r="L78">
            <v>0</v>
          </cell>
        </row>
        <row r="79">
          <cell r="A79" t="str">
            <v>BB-AL-GLD</v>
          </cell>
          <cell r="B79" t="str">
            <v>Gold Granite Allure Birdbath</v>
          </cell>
          <cell r="C79">
            <v>0</v>
          </cell>
          <cell r="D79">
            <v>1</v>
          </cell>
          <cell r="E79">
            <v>155</v>
          </cell>
          <cell r="F79">
            <v>5</v>
          </cell>
          <cell r="G79">
            <v>140</v>
          </cell>
          <cell r="H79">
            <v>997</v>
          </cell>
          <cell r="I79">
            <v>140</v>
          </cell>
          <cell r="J79">
            <v>998</v>
          </cell>
          <cell r="K79">
            <v>140</v>
          </cell>
          <cell r="L79">
            <v>0</v>
          </cell>
        </row>
        <row r="80">
          <cell r="A80" t="str">
            <v>BB-SS-2</v>
          </cell>
          <cell r="B80" t="str">
            <v>Extra Small Freeform Sandstone Birdbath</v>
          </cell>
          <cell r="C80">
            <v>0</v>
          </cell>
          <cell r="D80">
            <v>1</v>
          </cell>
          <cell r="E80">
            <v>80</v>
          </cell>
          <cell r="F80">
            <v>4</v>
          </cell>
          <cell r="G80">
            <v>72</v>
          </cell>
          <cell r="H80">
            <v>997</v>
          </cell>
          <cell r="I80">
            <v>72</v>
          </cell>
          <cell r="J80">
            <v>998</v>
          </cell>
          <cell r="K80">
            <v>72</v>
          </cell>
          <cell r="L80">
            <v>0</v>
          </cell>
        </row>
        <row r="81">
          <cell r="A81" t="str">
            <v>BB-SS-3</v>
          </cell>
          <cell r="B81" t="str">
            <v>Small Freeform Sandstone Birdbath</v>
          </cell>
          <cell r="C81">
            <v>0</v>
          </cell>
          <cell r="D81">
            <v>1</v>
          </cell>
          <cell r="E81">
            <v>100</v>
          </cell>
          <cell r="F81">
            <v>4</v>
          </cell>
          <cell r="G81">
            <v>90</v>
          </cell>
          <cell r="H81">
            <v>997</v>
          </cell>
          <cell r="I81">
            <v>90</v>
          </cell>
          <cell r="J81">
            <v>998</v>
          </cell>
          <cell r="K81">
            <v>90</v>
          </cell>
          <cell r="L81">
            <v>0</v>
          </cell>
        </row>
        <row r="82">
          <cell r="A82" t="str">
            <v>BB-SS-4</v>
          </cell>
          <cell r="B82" t="str">
            <v>Medium Freeform Sandstone Birdbath</v>
          </cell>
          <cell r="C82">
            <v>0</v>
          </cell>
          <cell r="D82">
            <v>1</v>
          </cell>
          <cell r="E82">
            <v>130</v>
          </cell>
          <cell r="F82">
            <v>4</v>
          </cell>
          <cell r="G82">
            <v>117</v>
          </cell>
          <cell r="H82">
            <v>997</v>
          </cell>
          <cell r="I82">
            <v>117</v>
          </cell>
          <cell r="J82">
            <v>998</v>
          </cell>
          <cell r="K82">
            <v>117</v>
          </cell>
          <cell r="L82">
            <v>0</v>
          </cell>
        </row>
        <row r="83">
          <cell r="A83" t="str">
            <v>BB-SS-5</v>
          </cell>
          <cell r="B83" t="str">
            <v>Large Freeform Sandstone Birdbath (Quantities Limited)</v>
          </cell>
          <cell r="C83">
            <v>0</v>
          </cell>
          <cell r="D83">
            <v>1</v>
          </cell>
          <cell r="E83">
            <v>170</v>
          </cell>
          <cell r="F83">
            <v>2</v>
          </cell>
          <cell r="G83">
            <v>153</v>
          </cell>
          <cell r="H83">
            <v>997</v>
          </cell>
          <cell r="I83">
            <v>153</v>
          </cell>
          <cell r="J83">
            <v>998</v>
          </cell>
          <cell r="K83">
            <v>153</v>
          </cell>
          <cell r="L83">
            <v>0</v>
          </cell>
        </row>
        <row r="84">
          <cell r="A84" t="str">
            <v>BB-SS-6</v>
          </cell>
          <cell r="B84" t="str">
            <v>Ex. Lg. Freeform Sandstone Birdbath (Quantities Limited)</v>
          </cell>
          <cell r="C84">
            <v>0</v>
          </cell>
          <cell r="D84">
            <v>1</v>
          </cell>
          <cell r="E84">
            <v>200</v>
          </cell>
          <cell r="F84">
            <v>2</v>
          </cell>
          <cell r="G84">
            <v>180</v>
          </cell>
          <cell r="H84">
            <v>997</v>
          </cell>
          <cell r="I84">
            <v>180</v>
          </cell>
          <cell r="J84">
            <v>998</v>
          </cell>
          <cell r="K84">
            <v>180</v>
          </cell>
          <cell r="L84">
            <v>0</v>
          </cell>
        </row>
        <row r="85">
          <cell r="A85" t="str">
            <v>BB-HB-CHR</v>
          </cell>
          <cell r="B85" t="str">
            <v xml:space="preserve">Hummingbird Silhouette Birdbath with Charcoal Top </v>
          </cell>
          <cell r="C85">
            <v>0</v>
          </cell>
          <cell r="D85">
            <v>1</v>
          </cell>
          <cell r="E85">
            <v>155</v>
          </cell>
          <cell r="F85">
            <v>8</v>
          </cell>
          <cell r="G85">
            <v>132</v>
          </cell>
          <cell r="H85">
            <v>997</v>
          </cell>
          <cell r="I85">
            <v>132</v>
          </cell>
          <cell r="J85">
            <v>998</v>
          </cell>
          <cell r="K85">
            <v>132</v>
          </cell>
          <cell r="L85">
            <v>0</v>
          </cell>
        </row>
        <row r="86">
          <cell r="A86" t="str">
            <v>BB-HB-GLD</v>
          </cell>
          <cell r="B86" t="str">
            <v xml:space="preserve">Hummingbird Silhouette Birdbath with Gold Top </v>
          </cell>
          <cell r="C86">
            <v>0</v>
          </cell>
          <cell r="D86">
            <v>1</v>
          </cell>
          <cell r="E86">
            <v>155</v>
          </cell>
          <cell r="F86">
            <v>8</v>
          </cell>
          <cell r="G86">
            <v>132</v>
          </cell>
          <cell r="H86">
            <v>997</v>
          </cell>
          <cell r="I86">
            <v>132</v>
          </cell>
          <cell r="J86">
            <v>998</v>
          </cell>
          <cell r="K86">
            <v>132</v>
          </cell>
          <cell r="L86">
            <v>0</v>
          </cell>
        </row>
        <row r="87">
          <cell r="A87" t="str">
            <v>BB-TR-CHR</v>
          </cell>
          <cell r="B87" t="str">
            <v xml:space="preserve">Tree Silhouette Birdbath with Charcoal Top </v>
          </cell>
          <cell r="C87">
            <v>0</v>
          </cell>
          <cell r="D87">
            <v>1</v>
          </cell>
          <cell r="E87">
            <v>140</v>
          </cell>
          <cell r="F87">
            <v>8</v>
          </cell>
          <cell r="G87">
            <v>119</v>
          </cell>
          <cell r="H87">
            <v>997</v>
          </cell>
          <cell r="I87">
            <v>119</v>
          </cell>
          <cell r="J87">
            <v>998</v>
          </cell>
          <cell r="K87">
            <v>119</v>
          </cell>
          <cell r="L87">
            <v>0</v>
          </cell>
        </row>
        <row r="88">
          <cell r="A88" t="str">
            <v>BB-TR-GLD</v>
          </cell>
          <cell r="B88" t="str">
            <v xml:space="preserve">Tree Silhouette Birdbath with Gold Top </v>
          </cell>
          <cell r="C88">
            <v>0</v>
          </cell>
          <cell r="D88">
            <v>1</v>
          </cell>
          <cell r="E88">
            <v>140</v>
          </cell>
          <cell r="F88">
            <v>8</v>
          </cell>
          <cell r="G88">
            <v>119</v>
          </cell>
          <cell r="H88">
            <v>997</v>
          </cell>
          <cell r="I88">
            <v>119</v>
          </cell>
          <cell r="J88">
            <v>998</v>
          </cell>
          <cell r="K88">
            <v>119</v>
          </cell>
          <cell r="L88">
            <v>0</v>
          </cell>
        </row>
        <row r="89">
          <cell r="A89" t="str">
            <v>BB-CR-CHR</v>
          </cell>
          <cell r="B89" t="str">
            <v xml:space="preserve">Crane Silhouette Birdbath with Charcoal Top </v>
          </cell>
          <cell r="C89">
            <v>0</v>
          </cell>
          <cell r="D89">
            <v>1</v>
          </cell>
          <cell r="E89">
            <v>155</v>
          </cell>
          <cell r="F89">
            <v>8</v>
          </cell>
          <cell r="G89">
            <v>132</v>
          </cell>
          <cell r="H89">
            <v>997</v>
          </cell>
          <cell r="I89">
            <v>132</v>
          </cell>
          <cell r="J89">
            <v>998</v>
          </cell>
          <cell r="K89">
            <v>132</v>
          </cell>
          <cell r="L89">
            <v>0</v>
          </cell>
        </row>
        <row r="90">
          <cell r="A90" t="str">
            <v>BB-CR-GLD</v>
          </cell>
          <cell r="B90" t="str">
            <v xml:space="preserve">Crane Silhouette Birdbath with Gold Top </v>
          </cell>
          <cell r="C90">
            <v>0</v>
          </cell>
          <cell r="D90">
            <v>1</v>
          </cell>
          <cell r="E90">
            <v>155</v>
          </cell>
          <cell r="F90">
            <v>8</v>
          </cell>
          <cell r="G90">
            <v>132</v>
          </cell>
          <cell r="H90">
            <v>997</v>
          </cell>
          <cell r="I90">
            <v>132</v>
          </cell>
          <cell r="J90">
            <v>998</v>
          </cell>
          <cell r="K90">
            <v>132</v>
          </cell>
          <cell r="L90">
            <v>0</v>
          </cell>
        </row>
        <row r="91">
          <cell r="A91" t="str">
            <v>BB-CT-CHR</v>
          </cell>
          <cell r="B91" t="str">
            <v xml:space="preserve">Cattails Silhouette Birdbath with Charcoal Top </v>
          </cell>
          <cell r="C91">
            <v>0</v>
          </cell>
          <cell r="D91">
            <v>1</v>
          </cell>
          <cell r="E91">
            <v>155</v>
          </cell>
          <cell r="F91">
            <v>8</v>
          </cell>
          <cell r="G91">
            <v>132</v>
          </cell>
          <cell r="H91">
            <v>997</v>
          </cell>
          <cell r="I91">
            <v>132</v>
          </cell>
          <cell r="J91">
            <v>998</v>
          </cell>
          <cell r="K91">
            <v>132</v>
          </cell>
          <cell r="L91">
            <v>0</v>
          </cell>
        </row>
        <row r="92">
          <cell r="A92" t="str">
            <v>BB-CT-GLD</v>
          </cell>
          <cell r="B92" t="str">
            <v xml:space="preserve">Cattails Silhouette Birdbath with Gold Top </v>
          </cell>
          <cell r="C92">
            <v>0</v>
          </cell>
          <cell r="D92">
            <v>1</v>
          </cell>
          <cell r="E92">
            <v>155</v>
          </cell>
          <cell r="F92">
            <v>8</v>
          </cell>
          <cell r="G92">
            <v>132</v>
          </cell>
          <cell r="H92">
            <v>997</v>
          </cell>
          <cell r="I92">
            <v>132</v>
          </cell>
          <cell r="J92">
            <v>998</v>
          </cell>
          <cell r="K92">
            <v>132</v>
          </cell>
          <cell r="L92">
            <v>0</v>
          </cell>
        </row>
        <row r="93">
          <cell r="A93" t="str">
            <v>VP-BB-SL</v>
          </cell>
          <cell r="B93" t="str">
            <v>Silhouette Series Assortment (2 pcs BB-CT-GLD, 2 pcs BB-HB-CHR, 2 pcs BB-CR-GLD, 2 pcs BB-TR-CHR)                   $180 savings</v>
          </cell>
          <cell r="C93">
            <v>0</v>
          </cell>
          <cell r="D93">
            <v>1</v>
          </cell>
          <cell r="E93">
            <v>1030</v>
          </cell>
          <cell r="F93">
            <v>1</v>
          </cell>
          <cell r="G93">
            <v>1030</v>
          </cell>
          <cell r="H93">
            <v>997</v>
          </cell>
          <cell r="I93">
            <v>1030</v>
          </cell>
          <cell r="J93">
            <v>998</v>
          </cell>
          <cell r="K93">
            <v>1030</v>
          </cell>
          <cell r="L93">
            <v>0</v>
          </cell>
        </row>
        <row r="94">
          <cell r="A94" t="str">
            <v>BB-FA-CHR</v>
          </cell>
          <cell r="B94" t="str">
            <v xml:space="preserve">Fairy Silhouette Birdbath with Charcoal Top </v>
          </cell>
          <cell r="C94">
            <v>0</v>
          </cell>
          <cell r="D94">
            <v>1</v>
          </cell>
          <cell r="E94">
            <v>155</v>
          </cell>
          <cell r="F94">
            <v>8</v>
          </cell>
          <cell r="G94">
            <v>132</v>
          </cell>
          <cell r="H94">
            <v>997</v>
          </cell>
          <cell r="I94">
            <v>132</v>
          </cell>
          <cell r="J94">
            <v>998</v>
          </cell>
          <cell r="K94">
            <v>132</v>
          </cell>
          <cell r="L94">
            <v>0</v>
          </cell>
        </row>
        <row r="95">
          <cell r="A95" t="str">
            <v>BB-FA-GLD</v>
          </cell>
          <cell r="B95" t="str">
            <v>Fairy Silhouette Birdbath with Gold Top</v>
          </cell>
          <cell r="C95">
            <v>0</v>
          </cell>
          <cell r="D95">
            <v>1</v>
          </cell>
          <cell r="E95">
            <v>155</v>
          </cell>
          <cell r="F95">
            <v>8</v>
          </cell>
          <cell r="G95">
            <v>132</v>
          </cell>
          <cell r="H95">
            <v>997</v>
          </cell>
          <cell r="I95">
            <v>132</v>
          </cell>
          <cell r="J95">
            <v>998</v>
          </cell>
          <cell r="K95">
            <v>132</v>
          </cell>
          <cell r="L95">
            <v>0</v>
          </cell>
        </row>
        <row r="96">
          <cell r="A96" t="str">
            <v>AN-TU-12</v>
          </cell>
          <cell r="B96" t="str">
            <v>12”L Green Granite Galapagos Tortoise</v>
          </cell>
          <cell r="C96">
            <v>0</v>
          </cell>
          <cell r="D96">
            <v>1</v>
          </cell>
          <cell r="E96">
            <v>76</v>
          </cell>
          <cell r="F96">
            <v>20</v>
          </cell>
          <cell r="G96">
            <v>68</v>
          </cell>
          <cell r="H96">
            <v>997</v>
          </cell>
          <cell r="I96">
            <v>68</v>
          </cell>
          <cell r="J96">
            <v>998</v>
          </cell>
          <cell r="K96">
            <v>68</v>
          </cell>
          <cell r="L96">
            <v>0</v>
          </cell>
        </row>
        <row r="97">
          <cell r="A97" t="str">
            <v>AN-TU-24</v>
          </cell>
          <cell r="B97" t="str">
            <v>24”L Green Granite Galapagos Tortoise</v>
          </cell>
          <cell r="C97">
            <v>0</v>
          </cell>
          <cell r="D97">
            <v>1</v>
          </cell>
          <cell r="E97">
            <v>276</v>
          </cell>
          <cell r="F97">
            <v>6</v>
          </cell>
          <cell r="G97">
            <v>248</v>
          </cell>
          <cell r="H97">
            <v>997</v>
          </cell>
          <cell r="I97">
            <v>248</v>
          </cell>
          <cell r="J97">
            <v>998</v>
          </cell>
          <cell r="K97">
            <v>248</v>
          </cell>
          <cell r="L97">
            <v>0</v>
          </cell>
        </row>
        <row r="98">
          <cell r="A98" t="str">
            <v>AN-TU-36</v>
          </cell>
          <cell r="B98" t="str">
            <v>36”L Green Granite Galapagos Tortoise</v>
          </cell>
          <cell r="C98">
            <v>0</v>
          </cell>
          <cell r="D98">
            <v>1</v>
          </cell>
          <cell r="E98">
            <v>670</v>
          </cell>
          <cell r="F98">
            <v>1</v>
          </cell>
          <cell r="G98">
            <v>670</v>
          </cell>
          <cell r="H98">
            <v>997</v>
          </cell>
          <cell r="I98">
            <v>670</v>
          </cell>
          <cell r="J98">
            <v>998</v>
          </cell>
          <cell r="K98">
            <v>670</v>
          </cell>
          <cell r="L98">
            <v>0</v>
          </cell>
        </row>
        <row r="99">
          <cell r="A99" t="str">
            <v>AN-TU-48</v>
          </cell>
          <cell r="B99" t="str">
            <v>48”L Green Granite Galapagos Tortoise</v>
          </cell>
          <cell r="C99">
            <v>0</v>
          </cell>
          <cell r="D99">
            <v>1</v>
          </cell>
          <cell r="E99">
            <v>1796</v>
          </cell>
          <cell r="F99">
            <v>1</v>
          </cell>
          <cell r="G99">
            <v>1796</v>
          </cell>
          <cell r="H99">
            <v>997</v>
          </cell>
          <cell r="I99">
            <v>1796</v>
          </cell>
          <cell r="J99">
            <v>998</v>
          </cell>
          <cell r="K99">
            <v>1796</v>
          </cell>
          <cell r="L99">
            <v>0</v>
          </cell>
        </row>
        <row r="100">
          <cell r="A100" t="str">
            <v>AN-TU-72</v>
          </cell>
          <cell r="B100" t="str">
            <v>72"L Green Granite Galapagos Tortoise</v>
          </cell>
          <cell r="C100">
            <v>0</v>
          </cell>
          <cell r="D100">
            <v>1</v>
          </cell>
          <cell r="E100">
            <v>4696</v>
          </cell>
          <cell r="F100">
            <v>1</v>
          </cell>
          <cell r="G100">
            <v>4696</v>
          </cell>
          <cell r="H100">
            <v>997</v>
          </cell>
          <cell r="I100">
            <v>4696</v>
          </cell>
          <cell r="J100">
            <v>998</v>
          </cell>
          <cell r="K100">
            <v>4696</v>
          </cell>
          <cell r="L100">
            <v>0</v>
          </cell>
        </row>
        <row r="101">
          <cell r="A101" t="str">
            <v>AN-FR-12</v>
          </cell>
          <cell r="B101" t="str">
            <v>12”L Green Granite American Bullfrog</v>
          </cell>
          <cell r="C101">
            <v>0</v>
          </cell>
          <cell r="D101">
            <v>1</v>
          </cell>
          <cell r="E101">
            <v>75</v>
          </cell>
          <cell r="F101">
            <v>20</v>
          </cell>
          <cell r="G101">
            <v>68</v>
          </cell>
          <cell r="H101">
            <v>997</v>
          </cell>
          <cell r="I101">
            <v>68</v>
          </cell>
          <cell r="J101">
            <v>998</v>
          </cell>
          <cell r="K101">
            <v>68</v>
          </cell>
          <cell r="L101">
            <v>0</v>
          </cell>
        </row>
        <row r="102">
          <cell r="A102" t="str">
            <v>AN-FR-24</v>
          </cell>
          <cell r="B102" t="str">
            <v>24”L Green Granite American Bullfrog</v>
          </cell>
          <cell r="C102">
            <v>0</v>
          </cell>
          <cell r="D102">
            <v>1</v>
          </cell>
          <cell r="E102">
            <v>276</v>
          </cell>
          <cell r="F102">
            <v>6</v>
          </cell>
          <cell r="G102">
            <v>248</v>
          </cell>
          <cell r="H102">
            <v>997</v>
          </cell>
          <cell r="I102">
            <v>248</v>
          </cell>
          <cell r="J102">
            <v>998</v>
          </cell>
          <cell r="K102">
            <v>248</v>
          </cell>
          <cell r="L102">
            <v>0</v>
          </cell>
        </row>
        <row r="103">
          <cell r="A103" t="str">
            <v>AN-FR-36</v>
          </cell>
          <cell r="B103" t="str">
            <v>36”L Green Granite American Bullfrog</v>
          </cell>
          <cell r="C103">
            <v>0</v>
          </cell>
          <cell r="D103">
            <v>1</v>
          </cell>
          <cell r="E103">
            <v>670</v>
          </cell>
          <cell r="F103">
            <v>3</v>
          </cell>
          <cell r="G103">
            <v>670</v>
          </cell>
          <cell r="H103">
            <v>997</v>
          </cell>
          <cell r="I103">
            <v>670</v>
          </cell>
          <cell r="J103">
            <v>998</v>
          </cell>
          <cell r="K103">
            <v>670</v>
          </cell>
          <cell r="L103">
            <v>0</v>
          </cell>
        </row>
        <row r="104">
          <cell r="A104" t="str">
            <v>AN-FR-48</v>
          </cell>
          <cell r="B104" t="str">
            <v>48" L Green Granite American Bullfrog</v>
          </cell>
          <cell r="C104">
            <v>0</v>
          </cell>
          <cell r="D104">
            <v>1</v>
          </cell>
          <cell r="E104">
            <v>1796</v>
          </cell>
          <cell r="F104">
            <v>6</v>
          </cell>
          <cell r="G104">
            <v>1796</v>
          </cell>
          <cell r="H104">
            <v>997</v>
          </cell>
          <cell r="I104">
            <v>1796</v>
          </cell>
          <cell r="J104">
            <v>998</v>
          </cell>
          <cell r="K104">
            <v>1796</v>
          </cell>
          <cell r="L104">
            <v>0</v>
          </cell>
        </row>
        <row r="105">
          <cell r="A105" t="str">
            <v>AN-ST-18</v>
          </cell>
          <cell r="B105" t="str">
            <v>18"H Standing Turtle</v>
          </cell>
          <cell r="C105">
            <v>0</v>
          </cell>
          <cell r="D105">
            <v>1</v>
          </cell>
          <cell r="E105">
            <v>220</v>
          </cell>
          <cell r="F105">
            <v>2</v>
          </cell>
          <cell r="G105">
            <v>198</v>
          </cell>
          <cell r="H105">
            <v>997</v>
          </cell>
          <cell r="I105">
            <v>198</v>
          </cell>
          <cell r="J105">
            <v>998</v>
          </cell>
          <cell r="K105">
            <v>198</v>
          </cell>
          <cell r="L105">
            <v>0</v>
          </cell>
        </row>
        <row r="106">
          <cell r="A106" t="str">
            <v>AN-FR-1</v>
          </cell>
          <cell r="B106" t="str">
            <v>5”L Marble Frog</v>
          </cell>
          <cell r="C106">
            <v>0</v>
          </cell>
          <cell r="D106">
            <v>1</v>
          </cell>
          <cell r="E106">
            <v>35</v>
          </cell>
          <cell r="F106">
            <v>24</v>
          </cell>
          <cell r="G106">
            <v>32</v>
          </cell>
          <cell r="H106">
            <v>997</v>
          </cell>
          <cell r="I106">
            <v>32</v>
          </cell>
          <cell r="J106">
            <v>998</v>
          </cell>
          <cell r="K106">
            <v>32</v>
          </cell>
          <cell r="L106">
            <v>0</v>
          </cell>
        </row>
        <row r="107">
          <cell r="A107" t="str">
            <v>AN-FR-2</v>
          </cell>
          <cell r="B107" t="str">
            <v>7”L Marble Frog</v>
          </cell>
          <cell r="C107">
            <v>0</v>
          </cell>
          <cell r="D107">
            <v>1</v>
          </cell>
          <cell r="E107">
            <v>55</v>
          </cell>
          <cell r="F107">
            <v>20</v>
          </cell>
          <cell r="G107">
            <v>50</v>
          </cell>
          <cell r="H107">
            <v>997</v>
          </cell>
          <cell r="I107">
            <v>50</v>
          </cell>
          <cell r="J107">
            <v>998</v>
          </cell>
          <cell r="K107">
            <v>50</v>
          </cell>
          <cell r="L107">
            <v>0</v>
          </cell>
        </row>
        <row r="108">
          <cell r="A108" t="str">
            <v>AN-RA-1</v>
          </cell>
          <cell r="B108" t="str">
            <v xml:space="preserve">12” H Marble Rabbit </v>
          </cell>
          <cell r="C108">
            <v>0</v>
          </cell>
          <cell r="D108">
            <v>1</v>
          </cell>
          <cell r="E108">
            <v>65</v>
          </cell>
          <cell r="F108">
            <v>20</v>
          </cell>
          <cell r="G108">
            <v>59</v>
          </cell>
          <cell r="H108">
            <v>997</v>
          </cell>
          <cell r="I108">
            <v>59</v>
          </cell>
          <cell r="J108">
            <v>998</v>
          </cell>
          <cell r="K108">
            <v>59</v>
          </cell>
          <cell r="L108">
            <v>0</v>
          </cell>
        </row>
        <row r="109">
          <cell r="A109" t="str">
            <v>AN-TU-1</v>
          </cell>
          <cell r="B109" t="str">
            <v>14”L Marble Tortoise (Quantities Limited)</v>
          </cell>
          <cell r="C109">
            <v>0</v>
          </cell>
          <cell r="D109">
            <v>1</v>
          </cell>
          <cell r="E109">
            <v>110</v>
          </cell>
          <cell r="F109">
            <v>10</v>
          </cell>
          <cell r="G109">
            <v>99</v>
          </cell>
          <cell r="H109">
            <v>997</v>
          </cell>
          <cell r="I109">
            <v>99</v>
          </cell>
          <cell r="J109">
            <v>998</v>
          </cell>
          <cell r="K109">
            <v>99</v>
          </cell>
          <cell r="L109">
            <v>0</v>
          </cell>
        </row>
        <row r="110">
          <cell r="A110" t="str">
            <v>AN-OW-02</v>
          </cell>
          <cell r="B110" t="str">
            <v>2”H Boulder Owl</v>
          </cell>
          <cell r="C110">
            <v>0</v>
          </cell>
          <cell r="D110">
            <v>1</v>
          </cell>
          <cell r="E110">
            <v>3</v>
          </cell>
          <cell r="F110">
            <v>24</v>
          </cell>
          <cell r="G110">
            <v>2.5</v>
          </cell>
          <cell r="H110">
            <v>48</v>
          </cell>
          <cell r="I110">
            <v>2.25</v>
          </cell>
          <cell r="J110">
            <v>96</v>
          </cell>
          <cell r="K110">
            <v>2</v>
          </cell>
          <cell r="L110">
            <v>0</v>
          </cell>
        </row>
        <row r="111">
          <cell r="A111" t="str">
            <v>AN-OW-04</v>
          </cell>
          <cell r="B111" t="str">
            <v>4”H Boulder Owl</v>
          </cell>
          <cell r="C111">
            <v>0</v>
          </cell>
          <cell r="D111">
            <v>1</v>
          </cell>
          <cell r="E111">
            <v>8</v>
          </cell>
          <cell r="F111">
            <v>15</v>
          </cell>
          <cell r="G111">
            <v>6.5</v>
          </cell>
          <cell r="H111">
            <v>30</v>
          </cell>
          <cell r="I111">
            <v>5.75</v>
          </cell>
          <cell r="J111">
            <v>998</v>
          </cell>
          <cell r="K111">
            <v>5.75</v>
          </cell>
          <cell r="L111">
            <v>0</v>
          </cell>
        </row>
        <row r="112">
          <cell r="A112" t="str">
            <v>AN-OW-06</v>
          </cell>
          <cell r="B112" t="str">
            <v>6”H Boulder Owl</v>
          </cell>
          <cell r="C112">
            <v>0</v>
          </cell>
          <cell r="D112">
            <v>1</v>
          </cell>
          <cell r="E112">
            <v>12.75</v>
          </cell>
          <cell r="F112">
            <v>10</v>
          </cell>
          <cell r="G112">
            <v>10.5</v>
          </cell>
          <cell r="H112">
            <v>20</v>
          </cell>
          <cell r="I112">
            <v>9.5</v>
          </cell>
          <cell r="J112">
            <v>998</v>
          </cell>
          <cell r="K112">
            <v>9.5</v>
          </cell>
          <cell r="L112">
            <v>0</v>
          </cell>
        </row>
        <row r="113">
          <cell r="A113" t="str">
            <v>AN-OW-08</v>
          </cell>
          <cell r="B113" t="str">
            <v>8”H Boulder Owl</v>
          </cell>
          <cell r="C113">
            <v>0</v>
          </cell>
          <cell r="D113">
            <v>1</v>
          </cell>
          <cell r="E113">
            <v>22.25</v>
          </cell>
          <cell r="F113">
            <v>10</v>
          </cell>
          <cell r="G113">
            <v>18.5</v>
          </cell>
          <cell r="H113">
            <v>20</v>
          </cell>
          <cell r="I113">
            <v>16.75</v>
          </cell>
          <cell r="J113">
            <v>998</v>
          </cell>
          <cell r="K113">
            <v>16.75</v>
          </cell>
          <cell r="L113">
            <v>0</v>
          </cell>
        </row>
        <row r="114">
          <cell r="A114" t="str">
            <v>AN-OW-12</v>
          </cell>
          <cell r="B114" t="str">
            <v>12”H Boulder Owl</v>
          </cell>
          <cell r="C114">
            <v>0</v>
          </cell>
          <cell r="D114">
            <v>1</v>
          </cell>
          <cell r="E114">
            <v>53</v>
          </cell>
          <cell r="F114">
            <v>3</v>
          </cell>
          <cell r="G114">
            <v>40</v>
          </cell>
          <cell r="H114">
            <v>997</v>
          </cell>
          <cell r="I114">
            <v>40</v>
          </cell>
          <cell r="J114">
            <v>998</v>
          </cell>
          <cell r="K114">
            <v>40</v>
          </cell>
          <cell r="L114">
            <v>0</v>
          </cell>
        </row>
        <row r="115">
          <cell r="A115" t="str">
            <v>AN-OW-18</v>
          </cell>
          <cell r="B115" t="str">
            <v>18”H Boulder Owl</v>
          </cell>
          <cell r="C115">
            <v>0</v>
          </cell>
          <cell r="D115">
            <v>1</v>
          </cell>
          <cell r="E115">
            <v>90</v>
          </cell>
          <cell r="F115">
            <v>3</v>
          </cell>
          <cell r="G115">
            <v>72</v>
          </cell>
          <cell r="H115">
            <v>997</v>
          </cell>
          <cell r="I115">
            <v>72</v>
          </cell>
          <cell r="J115">
            <v>998</v>
          </cell>
          <cell r="K115">
            <v>72</v>
          </cell>
          <cell r="L115">
            <v>0</v>
          </cell>
        </row>
        <row r="116">
          <cell r="A116" t="str">
            <v>AN-OW-26</v>
          </cell>
          <cell r="B116" t="str">
            <v>26"H Boulder Owl</v>
          </cell>
          <cell r="C116">
            <v>0</v>
          </cell>
          <cell r="D116">
            <v>1</v>
          </cell>
          <cell r="E116">
            <v>180</v>
          </cell>
          <cell r="F116">
            <v>3</v>
          </cell>
          <cell r="G116">
            <v>162</v>
          </cell>
          <cell r="H116">
            <v>997</v>
          </cell>
          <cell r="I116">
            <v>162</v>
          </cell>
          <cell r="J116">
            <v>998</v>
          </cell>
          <cell r="K116">
            <v>162</v>
          </cell>
          <cell r="L116">
            <v>0</v>
          </cell>
        </row>
        <row r="117">
          <cell r="A117" t="str">
            <v>VP-OW-1</v>
          </cell>
          <cell r="B117" t="str">
            <v>Standard Owl Assortment (15 pcs 4", 10 pcs 8", 3 pcs 12")</v>
          </cell>
          <cell r="C117">
            <v>0</v>
          </cell>
          <cell r="D117">
            <v>1</v>
          </cell>
          <cell r="E117">
            <v>402.5</v>
          </cell>
          <cell r="F117">
            <v>1</v>
          </cell>
          <cell r="G117">
            <v>402.5</v>
          </cell>
          <cell r="H117">
            <v>997</v>
          </cell>
          <cell r="I117">
            <v>402.5</v>
          </cell>
          <cell r="J117">
            <v>998</v>
          </cell>
          <cell r="K117">
            <v>402.5</v>
          </cell>
          <cell r="L117">
            <v>0</v>
          </cell>
        </row>
        <row r="118">
          <cell r="A118" t="str">
            <v>VP-OW-4</v>
          </cell>
          <cell r="B118" t="str">
            <v>Small Owl Assortment (48 pcs 2", 30 pcs 4", 20 pcs 6")</v>
          </cell>
          <cell r="C118">
            <v>0</v>
          </cell>
          <cell r="D118">
            <v>1</v>
          </cell>
          <cell r="E118">
            <v>470.5</v>
          </cell>
          <cell r="F118">
            <v>1</v>
          </cell>
          <cell r="G118">
            <v>470.5</v>
          </cell>
          <cell r="H118">
            <v>997</v>
          </cell>
          <cell r="I118">
            <v>470.5</v>
          </cell>
          <cell r="J118">
            <v>998</v>
          </cell>
          <cell r="K118">
            <v>470.5</v>
          </cell>
          <cell r="L118">
            <v>0</v>
          </cell>
        </row>
        <row r="119">
          <cell r="A119" t="str">
            <v>VP-OW-5</v>
          </cell>
          <cell r="B119" t="str">
            <v>Large Owl Assortment (10 pcs 8", 6 pcs 12", 3 pcs 18")</v>
          </cell>
          <cell r="C119">
            <v>0</v>
          </cell>
          <cell r="D119">
            <v>1</v>
          </cell>
          <cell r="E119">
            <v>641</v>
          </cell>
          <cell r="F119">
            <v>1</v>
          </cell>
          <cell r="G119">
            <v>641</v>
          </cell>
          <cell r="H119">
            <v>997</v>
          </cell>
          <cell r="I119">
            <v>641</v>
          </cell>
          <cell r="J119">
            <v>998</v>
          </cell>
          <cell r="K119">
            <v>641</v>
          </cell>
          <cell r="L119">
            <v>0</v>
          </cell>
        </row>
        <row r="120">
          <cell r="A120" t="str">
            <v>VP-OW-C1</v>
          </cell>
          <cell r="B120" t="str">
            <v>Display Box (36  pcs 1'' colored pebble stone) - $36 savings</v>
          </cell>
          <cell r="C120">
            <v>0</v>
          </cell>
          <cell r="D120">
            <v>1</v>
          </cell>
          <cell r="E120">
            <v>142</v>
          </cell>
          <cell r="F120">
            <v>8</v>
          </cell>
          <cell r="G120">
            <v>128</v>
          </cell>
          <cell r="H120">
            <v>997</v>
          </cell>
          <cell r="I120">
            <v>128</v>
          </cell>
          <cell r="J120">
            <v>998</v>
          </cell>
          <cell r="K120">
            <v>128</v>
          </cell>
          <cell r="L120">
            <v>0</v>
          </cell>
        </row>
        <row r="121">
          <cell r="A121" t="str">
            <v>VP-OW-C2</v>
          </cell>
          <cell r="B121" t="str">
            <v>Display Box (24 pcs 2'' colored pebble stone) - $25 savings</v>
          </cell>
          <cell r="C121">
            <v>0</v>
          </cell>
          <cell r="D121">
            <v>1</v>
          </cell>
          <cell r="E121">
            <v>119</v>
          </cell>
          <cell r="F121">
            <v>8</v>
          </cell>
          <cell r="G121">
            <v>107</v>
          </cell>
          <cell r="H121">
            <v>997</v>
          </cell>
          <cell r="I121">
            <v>107</v>
          </cell>
          <cell r="J121">
            <v>998</v>
          </cell>
          <cell r="K121">
            <v>107</v>
          </cell>
          <cell r="L121">
            <v>0</v>
          </cell>
        </row>
        <row r="122">
          <cell r="A122" t="str">
            <v>VP-OW-C25</v>
          </cell>
          <cell r="B122" t="str">
            <v>Display Box (12 pcs 2.5'' colored pebble stone) - $97 savings</v>
          </cell>
          <cell r="C122">
            <v>0</v>
          </cell>
          <cell r="D122">
            <v>1</v>
          </cell>
          <cell r="E122">
            <v>71</v>
          </cell>
          <cell r="F122">
            <v>8</v>
          </cell>
          <cell r="G122">
            <v>64</v>
          </cell>
          <cell r="H122">
            <v>997</v>
          </cell>
          <cell r="I122">
            <v>64</v>
          </cell>
          <cell r="J122">
            <v>998</v>
          </cell>
          <cell r="K122">
            <v>64</v>
          </cell>
          <cell r="L122">
            <v>0</v>
          </cell>
        </row>
        <row r="123">
          <cell r="A123" t="str">
            <v>VP-OW-CM</v>
          </cell>
          <cell r="B123" t="str">
            <v>Display Box Mixed ( 20 pcs 1'', 8 pcs 2'', 5 pcs 2.5'' colored pebble stone) - $87 savings</v>
          </cell>
          <cell r="C123">
            <v>0</v>
          </cell>
          <cell r="D123">
            <v>1</v>
          </cell>
          <cell r="E123">
            <v>160</v>
          </cell>
          <cell r="F123">
            <v>8</v>
          </cell>
          <cell r="G123">
            <v>144</v>
          </cell>
          <cell r="H123">
            <v>997</v>
          </cell>
          <cell r="I123">
            <v>144</v>
          </cell>
          <cell r="J123">
            <v>998</v>
          </cell>
          <cell r="K123">
            <v>144</v>
          </cell>
          <cell r="L123">
            <v>0</v>
          </cell>
        </row>
        <row r="124">
          <cell r="A124" t="str">
            <v>AN-TU-02</v>
          </cell>
          <cell r="B124" t="str">
            <v>2”L Boulder Turtle</v>
          </cell>
          <cell r="C124">
            <v>0</v>
          </cell>
          <cell r="D124">
            <v>1</v>
          </cell>
          <cell r="E124">
            <v>4.25</v>
          </cell>
          <cell r="F124">
            <v>25</v>
          </cell>
          <cell r="G124">
            <v>3.5</v>
          </cell>
          <cell r="H124">
            <v>100</v>
          </cell>
          <cell r="I124">
            <v>3</v>
          </cell>
          <cell r="J124">
            <v>998</v>
          </cell>
          <cell r="K124">
            <v>3</v>
          </cell>
          <cell r="L124">
            <v>0</v>
          </cell>
        </row>
        <row r="125">
          <cell r="A125" t="str">
            <v>AN-TU-04</v>
          </cell>
          <cell r="B125" t="str">
            <v>4”L Boulder Turtle</v>
          </cell>
          <cell r="C125">
            <v>0</v>
          </cell>
          <cell r="D125">
            <v>1</v>
          </cell>
          <cell r="E125">
            <v>9</v>
          </cell>
          <cell r="F125">
            <v>15</v>
          </cell>
          <cell r="G125">
            <v>7.5</v>
          </cell>
          <cell r="H125">
            <v>60</v>
          </cell>
          <cell r="I125">
            <v>6.75</v>
          </cell>
          <cell r="J125">
            <v>998</v>
          </cell>
          <cell r="K125">
            <v>6.75</v>
          </cell>
          <cell r="L125">
            <v>0</v>
          </cell>
        </row>
        <row r="126">
          <cell r="A126" t="str">
            <v>AN-TU-06</v>
          </cell>
          <cell r="B126" t="str">
            <v>6”L Boulder Turtle</v>
          </cell>
          <cell r="C126">
            <v>0</v>
          </cell>
          <cell r="D126">
            <v>1</v>
          </cell>
          <cell r="E126">
            <v>14</v>
          </cell>
          <cell r="F126">
            <v>10</v>
          </cell>
          <cell r="G126">
            <v>11.5</v>
          </cell>
          <cell r="H126">
            <v>40</v>
          </cell>
          <cell r="I126">
            <v>10.5</v>
          </cell>
          <cell r="J126">
            <v>998</v>
          </cell>
          <cell r="K126">
            <v>10.5</v>
          </cell>
          <cell r="L126">
            <v>0</v>
          </cell>
        </row>
        <row r="127">
          <cell r="A127" t="str">
            <v>AN-TU-10</v>
          </cell>
          <cell r="B127" t="str">
            <v>10”L Boulder Turtle</v>
          </cell>
          <cell r="C127">
            <v>0</v>
          </cell>
          <cell r="D127">
            <v>1</v>
          </cell>
          <cell r="E127">
            <v>36</v>
          </cell>
          <cell r="F127">
            <v>4</v>
          </cell>
          <cell r="G127">
            <v>32</v>
          </cell>
          <cell r="H127">
            <v>24</v>
          </cell>
          <cell r="I127">
            <v>29</v>
          </cell>
          <cell r="J127">
            <v>998</v>
          </cell>
          <cell r="K127">
            <v>29</v>
          </cell>
          <cell r="L127">
            <v>0</v>
          </cell>
        </row>
        <row r="128">
          <cell r="A128" t="str">
            <v>AN-TU-14</v>
          </cell>
          <cell r="B128" t="str">
            <v>14"L Boulder Turtle</v>
          </cell>
          <cell r="C128">
            <v>0</v>
          </cell>
          <cell r="D128">
            <v>1</v>
          </cell>
          <cell r="E128">
            <v>48</v>
          </cell>
          <cell r="F128">
            <v>4</v>
          </cell>
          <cell r="G128">
            <v>43</v>
          </cell>
          <cell r="H128">
            <v>997</v>
          </cell>
          <cell r="I128">
            <v>43</v>
          </cell>
          <cell r="J128">
            <v>998</v>
          </cell>
          <cell r="K128">
            <v>43</v>
          </cell>
          <cell r="L128">
            <v>0</v>
          </cell>
        </row>
        <row r="129">
          <cell r="A129" t="str">
            <v>VP-TU-1</v>
          </cell>
          <cell r="B129" t="str">
            <v>Boulder Turtle Assortment (25 pcs 2", 15 pcs 4", 10 pcs 6", 4 pcs 10")</v>
          </cell>
          <cell r="C129">
            <v>0</v>
          </cell>
          <cell r="D129">
            <v>1</v>
          </cell>
          <cell r="E129">
            <v>443</v>
          </cell>
          <cell r="F129">
            <v>1</v>
          </cell>
          <cell r="G129">
            <v>443</v>
          </cell>
          <cell r="H129">
            <v>997</v>
          </cell>
          <cell r="I129">
            <v>443</v>
          </cell>
          <cell r="J129">
            <v>998</v>
          </cell>
          <cell r="K129">
            <v>443</v>
          </cell>
          <cell r="L129">
            <v>0</v>
          </cell>
        </row>
        <row r="130">
          <cell r="A130" t="str">
            <v>AN-HH-02</v>
          </cell>
          <cell r="B130" t="str">
            <v>2”L Boulder Hedgehog</v>
          </cell>
          <cell r="C130">
            <v>0</v>
          </cell>
          <cell r="D130">
            <v>1</v>
          </cell>
          <cell r="E130">
            <v>3</v>
          </cell>
          <cell r="F130">
            <v>25</v>
          </cell>
          <cell r="G130">
            <v>2.5</v>
          </cell>
          <cell r="H130">
            <v>100</v>
          </cell>
          <cell r="I130">
            <v>2</v>
          </cell>
          <cell r="J130">
            <v>998</v>
          </cell>
          <cell r="K130">
            <v>2</v>
          </cell>
          <cell r="L130">
            <v>0</v>
          </cell>
        </row>
        <row r="131">
          <cell r="A131" t="str">
            <v>AN-HH-04</v>
          </cell>
          <cell r="B131" t="str">
            <v>4”L Boulder Hedgehog</v>
          </cell>
          <cell r="C131">
            <v>0</v>
          </cell>
          <cell r="D131">
            <v>1</v>
          </cell>
          <cell r="E131">
            <v>8</v>
          </cell>
          <cell r="F131">
            <v>15</v>
          </cell>
          <cell r="G131">
            <v>6.5</v>
          </cell>
          <cell r="H131">
            <v>30</v>
          </cell>
          <cell r="I131">
            <v>5.75</v>
          </cell>
          <cell r="J131">
            <v>998</v>
          </cell>
          <cell r="K131">
            <v>5.75</v>
          </cell>
          <cell r="L131">
            <v>0</v>
          </cell>
        </row>
        <row r="132">
          <cell r="A132" t="str">
            <v>AN-HH-06</v>
          </cell>
          <cell r="B132" t="str">
            <v>6”L Boulder Hedgehog</v>
          </cell>
          <cell r="C132">
            <v>0</v>
          </cell>
          <cell r="D132">
            <v>1</v>
          </cell>
          <cell r="E132">
            <v>12.75</v>
          </cell>
          <cell r="F132">
            <v>12</v>
          </cell>
          <cell r="G132">
            <v>10.5</v>
          </cell>
          <cell r="H132">
            <v>24</v>
          </cell>
          <cell r="I132">
            <v>9.5</v>
          </cell>
          <cell r="J132">
            <v>998</v>
          </cell>
          <cell r="K132">
            <v>9.5</v>
          </cell>
          <cell r="L132">
            <v>0</v>
          </cell>
        </row>
        <row r="133">
          <cell r="A133" t="str">
            <v>AN-HH-08</v>
          </cell>
          <cell r="B133" t="str">
            <v>8”L Boulder Hedgehog</v>
          </cell>
          <cell r="C133">
            <v>0</v>
          </cell>
          <cell r="D133">
            <v>1</v>
          </cell>
          <cell r="E133">
            <v>22.25</v>
          </cell>
          <cell r="F133">
            <v>8</v>
          </cell>
          <cell r="G133">
            <v>18.5</v>
          </cell>
          <cell r="H133">
            <v>16</v>
          </cell>
          <cell r="I133">
            <v>16.75</v>
          </cell>
          <cell r="J133">
            <v>998</v>
          </cell>
          <cell r="K133">
            <v>16.75</v>
          </cell>
          <cell r="L133">
            <v>0</v>
          </cell>
        </row>
        <row r="134">
          <cell r="A134" t="str">
            <v>VP-HH-1</v>
          </cell>
          <cell r="B134" t="str">
            <v>Hedgehog Assortment (25 pcs 2", 15 pcs 4", 12 pcs 6", 8 pcs 8")</v>
          </cell>
          <cell r="C134">
            <v>0</v>
          </cell>
          <cell r="D134">
            <v>1</v>
          </cell>
          <cell r="E134">
            <v>434</v>
          </cell>
          <cell r="F134">
            <v>1</v>
          </cell>
          <cell r="G134">
            <v>434</v>
          </cell>
          <cell r="H134">
            <v>997</v>
          </cell>
          <cell r="I134">
            <v>434</v>
          </cell>
          <cell r="J134">
            <v>998</v>
          </cell>
          <cell r="K134">
            <v>434</v>
          </cell>
          <cell r="L134">
            <v>0</v>
          </cell>
        </row>
        <row r="135">
          <cell r="A135" t="str">
            <v>AN-PE-02</v>
          </cell>
          <cell r="B135" t="str">
            <v>2”H Boulder Penguin</v>
          </cell>
          <cell r="C135">
            <v>0</v>
          </cell>
          <cell r="D135">
            <v>1</v>
          </cell>
          <cell r="E135">
            <v>4.25</v>
          </cell>
          <cell r="F135">
            <v>15</v>
          </cell>
          <cell r="G135">
            <v>3.5</v>
          </cell>
          <cell r="H135">
            <v>30</v>
          </cell>
          <cell r="I135">
            <v>3</v>
          </cell>
          <cell r="J135">
            <v>998</v>
          </cell>
          <cell r="K135">
            <v>3</v>
          </cell>
          <cell r="L135">
            <v>0</v>
          </cell>
        </row>
        <row r="136">
          <cell r="A136" t="str">
            <v>AN-PE-04</v>
          </cell>
          <cell r="B136" t="str">
            <v>4”H Boulder Penguin</v>
          </cell>
          <cell r="C136">
            <v>0</v>
          </cell>
          <cell r="D136">
            <v>1</v>
          </cell>
          <cell r="E136">
            <v>9</v>
          </cell>
          <cell r="F136">
            <v>10</v>
          </cell>
          <cell r="G136">
            <v>7.5</v>
          </cell>
          <cell r="H136">
            <v>20</v>
          </cell>
          <cell r="I136">
            <v>6.75</v>
          </cell>
          <cell r="J136">
            <v>998</v>
          </cell>
          <cell r="K136">
            <v>6.75</v>
          </cell>
          <cell r="L136">
            <v>0</v>
          </cell>
        </row>
        <row r="137">
          <cell r="A137" t="str">
            <v>AN-PE-06</v>
          </cell>
          <cell r="B137" t="str">
            <v>6”H Boulder Penguin</v>
          </cell>
          <cell r="C137">
            <v>0</v>
          </cell>
          <cell r="D137">
            <v>1</v>
          </cell>
          <cell r="E137">
            <v>14</v>
          </cell>
          <cell r="F137">
            <v>8</v>
          </cell>
          <cell r="G137">
            <v>11.5</v>
          </cell>
          <cell r="H137">
            <v>16</v>
          </cell>
          <cell r="I137">
            <v>10.5</v>
          </cell>
          <cell r="J137">
            <v>998</v>
          </cell>
          <cell r="K137">
            <v>10.5</v>
          </cell>
          <cell r="L137">
            <v>0</v>
          </cell>
        </row>
        <row r="138">
          <cell r="A138" t="str">
            <v>AN-PE-08</v>
          </cell>
          <cell r="B138" t="str">
            <v>8”H Boulder Penguin</v>
          </cell>
          <cell r="C138">
            <v>0</v>
          </cell>
          <cell r="D138">
            <v>1</v>
          </cell>
          <cell r="E138">
            <v>26</v>
          </cell>
          <cell r="F138">
            <v>6</v>
          </cell>
          <cell r="G138">
            <v>22</v>
          </cell>
          <cell r="H138">
            <v>12</v>
          </cell>
          <cell r="I138">
            <v>19</v>
          </cell>
          <cell r="J138">
            <v>998</v>
          </cell>
          <cell r="K138">
            <v>19</v>
          </cell>
          <cell r="L138">
            <v>0</v>
          </cell>
        </row>
        <row r="139">
          <cell r="A139" t="str">
            <v>VP-PE-1</v>
          </cell>
          <cell r="B139" t="str">
            <v>Penguin Assortment (15 pcs 2", 10 pcs 4", 8 pcs 6", 6 pcs 8")</v>
          </cell>
          <cell r="C139">
            <v>0</v>
          </cell>
          <cell r="D139">
            <v>1</v>
          </cell>
          <cell r="E139">
            <v>351.5</v>
          </cell>
          <cell r="F139">
            <v>1</v>
          </cell>
          <cell r="G139">
            <v>351.5</v>
          </cell>
          <cell r="H139">
            <v>997</v>
          </cell>
          <cell r="I139">
            <v>351.5</v>
          </cell>
          <cell r="J139">
            <v>998</v>
          </cell>
          <cell r="K139">
            <v>351.5</v>
          </cell>
          <cell r="L139">
            <v>0</v>
          </cell>
        </row>
        <row r="140">
          <cell r="A140" t="str">
            <v>AN-BI-05</v>
          </cell>
          <cell r="B140" t="str">
            <v>5"L  Granite Bird - assorted colors</v>
          </cell>
          <cell r="C140">
            <v>0</v>
          </cell>
          <cell r="D140">
            <v>1</v>
          </cell>
          <cell r="E140">
            <v>13</v>
          </cell>
          <cell r="F140">
            <v>15</v>
          </cell>
          <cell r="G140">
            <v>11</v>
          </cell>
          <cell r="H140">
            <v>30</v>
          </cell>
          <cell r="I140">
            <v>10</v>
          </cell>
          <cell r="J140">
            <v>998</v>
          </cell>
          <cell r="K140">
            <v>10</v>
          </cell>
          <cell r="L140">
            <v>0</v>
          </cell>
        </row>
        <row r="141">
          <cell r="A141" t="str">
            <v>AN-SH-04</v>
          </cell>
          <cell r="B141" t="str">
            <v>4”H Boulder Standing Hedgehog</v>
          </cell>
          <cell r="C141">
            <v>0</v>
          </cell>
          <cell r="D141">
            <v>1</v>
          </cell>
          <cell r="E141">
            <v>8</v>
          </cell>
          <cell r="F141">
            <v>15</v>
          </cell>
          <cell r="G141">
            <v>6.5</v>
          </cell>
          <cell r="H141">
            <v>30</v>
          </cell>
          <cell r="I141">
            <v>5.75</v>
          </cell>
          <cell r="J141">
            <v>998</v>
          </cell>
          <cell r="K141">
            <v>5.75</v>
          </cell>
          <cell r="L141">
            <v>0</v>
          </cell>
        </row>
        <row r="142">
          <cell r="A142" t="str">
            <v>AN-SH-06</v>
          </cell>
          <cell r="B142" t="str">
            <v>6”H Boulder Standing Hedgehog</v>
          </cell>
          <cell r="C142">
            <v>0</v>
          </cell>
          <cell r="D142">
            <v>1</v>
          </cell>
          <cell r="E142">
            <v>12.75</v>
          </cell>
          <cell r="F142">
            <v>10</v>
          </cell>
          <cell r="G142">
            <v>10.5</v>
          </cell>
          <cell r="H142">
            <v>20</v>
          </cell>
          <cell r="I142">
            <v>9.5</v>
          </cell>
          <cell r="J142">
            <v>998</v>
          </cell>
          <cell r="K142">
            <v>9.5</v>
          </cell>
          <cell r="L142">
            <v>0</v>
          </cell>
        </row>
        <row r="143">
          <cell r="A143" t="str">
            <v>AN-SH-08</v>
          </cell>
          <cell r="B143" t="str">
            <v>8”H Boulder Standing Hedgehog</v>
          </cell>
          <cell r="C143">
            <v>0</v>
          </cell>
          <cell r="D143">
            <v>1</v>
          </cell>
          <cell r="E143">
            <v>22.25</v>
          </cell>
          <cell r="F143">
            <v>6</v>
          </cell>
          <cell r="G143">
            <v>18.5</v>
          </cell>
          <cell r="H143">
            <v>18</v>
          </cell>
          <cell r="I143">
            <v>16.75</v>
          </cell>
          <cell r="J143">
            <v>998</v>
          </cell>
          <cell r="K143">
            <v>16.75</v>
          </cell>
          <cell r="L143">
            <v>0</v>
          </cell>
        </row>
        <row r="144">
          <cell r="A144" t="str">
            <v>AN-SH-12</v>
          </cell>
          <cell r="B144" t="str">
            <v>12”H Boulder Standing Hedgehog</v>
          </cell>
          <cell r="C144">
            <v>0</v>
          </cell>
          <cell r="D144">
            <v>1</v>
          </cell>
          <cell r="E144">
            <v>53</v>
          </cell>
          <cell r="F144">
            <v>3</v>
          </cell>
          <cell r="G144">
            <v>40</v>
          </cell>
          <cell r="H144">
            <v>997</v>
          </cell>
          <cell r="I144">
            <v>40</v>
          </cell>
          <cell r="J144">
            <v>998</v>
          </cell>
          <cell r="K144">
            <v>40</v>
          </cell>
          <cell r="L144">
            <v>0</v>
          </cell>
        </row>
        <row r="145">
          <cell r="A145" t="str">
            <v>VP-SH-1</v>
          </cell>
          <cell r="B145" t="str">
            <v xml:space="preserve">Boulder Standing Hedgehog Assortment (15 pcs 4", 10 pcs 6", 6 pcs 8", 3 pcs 12") </v>
          </cell>
          <cell r="C145">
            <v>0</v>
          </cell>
          <cell r="D145">
            <v>1</v>
          </cell>
          <cell r="E145">
            <v>433.5</v>
          </cell>
          <cell r="F145">
            <v>1</v>
          </cell>
          <cell r="G145">
            <v>433.5</v>
          </cell>
          <cell r="H145">
            <v>997</v>
          </cell>
          <cell r="I145">
            <v>433.5</v>
          </cell>
          <cell r="J145">
            <v>998</v>
          </cell>
          <cell r="K145">
            <v>433.5</v>
          </cell>
          <cell r="L145">
            <v>0</v>
          </cell>
        </row>
        <row r="146">
          <cell r="A146" t="str">
            <v>AN-AB-04</v>
          </cell>
          <cell r="B146" t="str">
            <v>4”H Boulder Angry Bird</v>
          </cell>
          <cell r="C146">
            <v>0</v>
          </cell>
          <cell r="D146">
            <v>1</v>
          </cell>
          <cell r="E146">
            <v>9</v>
          </cell>
          <cell r="F146">
            <v>15</v>
          </cell>
          <cell r="G146">
            <v>7.5</v>
          </cell>
          <cell r="H146">
            <v>30</v>
          </cell>
          <cell r="I146">
            <v>6.75</v>
          </cell>
          <cell r="J146">
            <v>998</v>
          </cell>
          <cell r="K146">
            <v>6.75</v>
          </cell>
          <cell r="L146">
            <v>0</v>
          </cell>
        </row>
        <row r="147">
          <cell r="A147" t="str">
            <v>AN-AB-06</v>
          </cell>
          <cell r="B147" t="str">
            <v>6”H Boulder Angry Bird</v>
          </cell>
          <cell r="C147">
            <v>0</v>
          </cell>
          <cell r="D147">
            <v>1</v>
          </cell>
          <cell r="E147">
            <v>14</v>
          </cell>
          <cell r="F147">
            <v>10</v>
          </cell>
          <cell r="G147">
            <v>11.5</v>
          </cell>
          <cell r="H147">
            <v>20</v>
          </cell>
          <cell r="I147">
            <v>10.5</v>
          </cell>
          <cell r="J147">
            <v>998</v>
          </cell>
          <cell r="K147">
            <v>10.5</v>
          </cell>
          <cell r="L147">
            <v>0</v>
          </cell>
        </row>
        <row r="148">
          <cell r="A148" t="str">
            <v>AN-AB-08</v>
          </cell>
          <cell r="B148" t="str">
            <v>8”H Boulder Angry Bird</v>
          </cell>
          <cell r="C148">
            <v>0</v>
          </cell>
          <cell r="D148">
            <v>1</v>
          </cell>
          <cell r="E148">
            <v>26</v>
          </cell>
          <cell r="F148">
            <v>6</v>
          </cell>
          <cell r="G148">
            <v>22</v>
          </cell>
          <cell r="H148">
            <v>18</v>
          </cell>
          <cell r="I148">
            <v>19</v>
          </cell>
          <cell r="J148">
            <v>998</v>
          </cell>
          <cell r="K148">
            <v>19</v>
          </cell>
          <cell r="L148">
            <v>0</v>
          </cell>
        </row>
        <row r="149">
          <cell r="A149" t="str">
            <v>AN-AB-12</v>
          </cell>
          <cell r="B149" t="str">
            <v>12”H Boulder Angry Bird</v>
          </cell>
          <cell r="C149">
            <v>0</v>
          </cell>
          <cell r="D149">
            <v>1</v>
          </cell>
          <cell r="E149">
            <v>58</v>
          </cell>
          <cell r="F149">
            <v>3</v>
          </cell>
          <cell r="G149">
            <v>52</v>
          </cell>
          <cell r="H149">
            <v>997</v>
          </cell>
          <cell r="I149">
            <v>52</v>
          </cell>
          <cell r="J149">
            <v>998</v>
          </cell>
          <cell r="K149">
            <v>52</v>
          </cell>
          <cell r="L149">
            <v>0</v>
          </cell>
        </row>
        <row r="150">
          <cell r="A150" t="str">
            <v>VP-AB-1</v>
          </cell>
          <cell r="B150" t="str">
            <v xml:space="preserve">Boulder Angry Bird Assortment (15 pcs 4", 10 pcs 6", 6 pcs 8", 3 pcs 12") </v>
          </cell>
          <cell r="C150">
            <v>0</v>
          </cell>
          <cell r="D150">
            <v>1</v>
          </cell>
          <cell r="E150">
            <v>515.5</v>
          </cell>
          <cell r="F150">
            <v>1</v>
          </cell>
          <cell r="G150">
            <v>515.5</v>
          </cell>
          <cell r="H150">
            <v>997</v>
          </cell>
          <cell r="I150">
            <v>515.5</v>
          </cell>
          <cell r="J150">
            <v>998</v>
          </cell>
          <cell r="K150">
            <v>515.5</v>
          </cell>
          <cell r="L150">
            <v>0</v>
          </cell>
        </row>
        <row r="151">
          <cell r="A151" t="str">
            <v>AN-CA-04</v>
          </cell>
          <cell r="B151" t="str">
            <v xml:space="preserve">4"H Boulder Cat   </v>
          </cell>
          <cell r="C151">
            <v>0</v>
          </cell>
          <cell r="D151">
            <v>1</v>
          </cell>
          <cell r="E151">
            <v>8</v>
          </cell>
          <cell r="F151">
            <v>15</v>
          </cell>
          <cell r="G151">
            <v>6.5</v>
          </cell>
          <cell r="H151">
            <v>30</v>
          </cell>
          <cell r="I151">
            <v>5.75</v>
          </cell>
          <cell r="J151">
            <v>998</v>
          </cell>
          <cell r="K151">
            <v>5.75</v>
          </cell>
          <cell r="L151">
            <v>0</v>
          </cell>
        </row>
        <row r="152">
          <cell r="A152" t="str">
            <v>AN-CA-06</v>
          </cell>
          <cell r="B152" t="str">
            <v xml:space="preserve">6"H Boulder Cat              </v>
          </cell>
          <cell r="C152">
            <v>0</v>
          </cell>
          <cell r="D152">
            <v>1</v>
          </cell>
          <cell r="E152">
            <v>12.75</v>
          </cell>
          <cell r="F152">
            <v>10</v>
          </cell>
          <cell r="G152">
            <v>10.5</v>
          </cell>
          <cell r="H152">
            <v>20</v>
          </cell>
          <cell r="I152">
            <v>9.5</v>
          </cell>
          <cell r="J152">
            <v>998</v>
          </cell>
          <cell r="K152">
            <v>9.5</v>
          </cell>
          <cell r="L152">
            <v>0</v>
          </cell>
        </row>
        <row r="153">
          <cell r="A153" t="str">
            <v>AN-CA-08</v>
          </cell>
          <cell r="B153" t="str">
            <v xml:space="preserve">8"H Boulder Cat        </v>
          </cell>
          <cell r="C153">
            <v>0</v>
          </cell>
          <cell r="D153">
            <v>1</v>
          </cell>
          <cell r="E153">
            <v>22.25</v>
          </cell>
          <cell r="F153">
            <v>6</v>
          </cell>
          <cell r="G153">
            <v>18.5</v>
          </cell>
          <cell r="H153">
            <v>18</v>
          </cell>
          <cell r="I153">
            <v>16.75</v>
          </cell>
          <cell r="J153">
            <v>998</v>
          </cell>
          <cell r="K153">
            <v>16.75</v>
          </cell>
          <cell r="L153">
            <v>0</v>
          </cell>
        </row>
        <row r="154">
          <cell r="A154" t="str">
            <v>AN-CA-12</v>
          </cell>
          <cell r="B154" t="str">
            <v xml:space="preserve">12"H Boulder Cat     </v>
          </cell>
          <cell r="C154">
            <v>0</v>
          </cell>
          <cell r="D154">
            <v>1</v>
          </cell>
          <cell r="E154">
            <v>53</v>
          </cell>
          <cell r="F154">
            <v>3</v>
          </cell>
          <cell r="G154">
            <v>40</v>
          </cell>
          <cell r="H154">
            <v>997</v>
          </cell>
          <cell r="I154">
            <v>40</v>
          </cell>
          <cell r="J154">
            <v>998</v>
          </cell>
          <cell r="K154">
            <v>40</v>
          </cell>
          <cell r="L154">
            <v>0</v>
          </cell>
        </row>
        <row r="155">
          <cell r="A155" t="str">
            <v>VP-CA-1</v>
          </cell>
          <cell r="B155" t="str">
            <v>Boulder Cat Assortment (15 pcs 4", 10 pcs 6", 6 pcs 8", 3 pcs 12")</v>
          </cell>
          <cell r="C155">
            <v>0</v>
          </cell>
          <cell r="D155">
            <v>1</v>
          </cell>
          <cell r="E155">
            <v>433.5</v>
          </cell>
          <cell r="F155">
            <v>1</v>
          </cell>
          <cell r="G155">
            <v>433.5</v>
          </cell>
          <cell r="H155">
            <v>997</v>
          </cell>
          <cell r="I155">
            <v>433.5</v>
          </cell>
          <cell r="J155">
            <v>998</v>
          </cell>
          <cell r="K155">
            <v>433.5</v>
          </cell>
          <cell r="L155">
            <v>0</v>
          </cell>
        </row>
        <row r="156">
          <cell r="A156" t="str">
            <v>VP-WF-01</v>
          </cell>
          <cell r="B156" t="str">
            <v>Display Box of ''Stone life Collection '' Birds (3 of each 4 designs) - $168 savings</v>
          </cell>
          <cell r="C156">
            <v>0</v>
          </cell>
          <cell r="D156">
            <v>1</v>
          </cell>
          <cell r="E156">
            <v>119</v>
          </cell>
          <cell r="F156">
            <v>4</v>
          </cell>
          <cell r="G156">
            <v>107</v>
          </cell>
          <cell r="H156">
            <v>997</v>
          </cell>
          <cell r="I156">
            <v>107</v>
          </cell>
          <cell r="J156">
            <v>998</v>
          </cell>
          <cell r="K156">
            <v>107</v>
          </cell>
          <cell r="L156">
            <v>0</v>
          </cell>
        </row>
        <row r="157">
          <cell r="A157" t="str">
            <v>AN-RBDU-04</v>
          </cell>
          <cell r="B157" t="str">
            <v xml:space="preserve">4"L Rusted Basalt Duck          </v>
          </cell>
          <cell r="C157">
            <v>0</v>
          </cell>
          <cell r="D157">
            <v>1</v>
          </cell>
          <cell r="E157">
            <v>24</v>
          </cell>
          <cell r="F157">
            <v>4</v>
          </cell>
          <cell r="G157">
            <v>20</v>
          </cell>
          <cell r="H157">
            <v>24</v>
          </cell>
          <cell r="I157">
            <v>18</v>
          </cell>
          <cell r="J157">
            <v>998</v>
          </cell>
          <cell r="K157">
            <v>18</v>
          </cell>
          <cell r="L157">
            <v>0</v>
          </cell>
        </row>
        <row r="158">
          <cell r="A158" t="str">
            <v>AN-RBDU-06</v>
          </cell>
          <cell r="B158" t="str">
            <v xml:space="preserve">6"L Rusted Basalt Duck              </v>
          </cell>
          <cell r="C158">
            <v>0</v>
          </cell>
          <cell r="D158">
            <v>1</v>
          </cell>
          <cell r="E158">
            <v>30</v>
          </cell>
          <cell r="F158">
            <v>4</v>
          </cell>
          <cell r="G158">
            <v>25</v>
          </cell>
          <cell r="H158">
            <v>8</v>
          </cell>
          <cell r="I158">
            <v>22</v>
          </cell>
          <cell r="J158">
            <v>998</v>
          </cell>
          <cell r="K158">
            <v>22</v>
          </cell>
          <cell r="L158">
            <v>0</v>
          </cell>
        </row>
        <row r="159">
          <cell r="A159" t="str">
            <v>AN-RBDU-08</v>
          </cell>
          <cell r="B159" t="str">
            <v xml:space="preserve">8"L Rusted Basalt Duck                </v>
          </cell>
          <cell r="C159">
            <v>0</v>
          </cell>
          <cell r="D159">
            <v>1</v>
          </cell>
          <cell r="E159">
            <v>42</v>
          </cell>
          <cell r="F159">
            <v>4</v>
          </cell>
          <cell r="G159">
            <v>35</v>
          </cell>
          <cell r="H159">
            <v>8</v>
          </cell>
          <cell r="I159">
            <v>32</v>
          </cell>
          <cell r="J159">
            <v>998</v>
          </cell>
          <cell r="K159">
            <v>32</v>
          </cell>
          <cell r="L159">
            <v>0</v>
          </cell>
        </row>
        <row r="160">
          <cell r="A160" t="str">
            <v>AN-DU-04</v>
          </cell>
          <cell r="B160" t="str">
            <v xml:space="preserve">4"L Boulder Duck                       </v>
          </cell>
          <cell r="C160">
            <v>0</v>
          </cell>
          <cell r="D160">
            <v>1</v>
          </cell>
          <cell r="E160">
            <v>24</v>
          </cell>
          <cell r="F160">
            <v>6</v>
          </cell>
          <cell r="G160">
            <v>20</v>
          </cell>
          <cell r="H160">
            <v>24</v>
          </cell>
          <cell r="I160">
            <v>18</v>
          </cell>
          <cell r="J160">
            <v>998</v>
          </cell>
          <cell r="K160">
            <v>18</v>
          </cell>
          <cell r="L160">
            <v>0</v>
          </cell>
        </row>
        <row r="161">
          <cell r="A161" t="str">
            <v>AN-DU-06</v>
          </cell>
          <cell r="B161" t="str">
            <v xml:space="preserve">6"L Boulder Duck                 </v>
          </cell>
          <cell r="C161">
            <v>0</v>
          </cell>
          <cell r="D161">
            <v>1</v>
          </cell>
          <cell r="E161">
            <v>30</v>
          </cell>
          <cell r="F161">
            <v>4</v>
          </cell>
          <cell r="G161">
            <v>25</v>
          </cell>
          <cell r="H161">
            <v>8</v>
          </cell>
          <cell r="I161">
            <v>22</v>
          </cell>
          <cell r="J161">
            <v>998</v>
          </cell>
          <cell r="K161">
            <v>22</v>
          </cell>
          <cell r="L161">
            <v>0</v>
          </cell>
        </row>
        <row r="162">
          <cell r="A162" t="str">
            <v>AN-DU-08</v>
          </cell>
          <cell r="B162" t="str">
            <v xml:space="preserve">8"L Boulder Duck                 </v>
          </cell>
          <cell r="C162">
            <v>0</v>
          </cell>
          <cell r="D162">
            <v>1</v>
          </cell>
          <cell r="E162">
            <v>42</v>
          </cell>
          <cell r="F162">
            <v>4</v>
          </cell>
          <cell r="G162">
            <v>35</v>
          </cell>
          <cell r="H162">
            <v>8</v>
          </cell>
          <cell r="I162">
            <v>32</v>
          </cell>
          <cell r="J162">
            <v>998</v>
          </cell>
          <cell r="K162">
            <v>32</v>
          </cell>
          <cell r="L162">
            <v>0</v>
          </cell>
        </row>
        <row r="163">
          <cell r="A163" t="str">
            <v>AN-HE-04</v>
          </cell>
          <cell r="B163" t="str">
            <v xml:space="preserve">4"L Boulder Heron            </v>
          </cell>
          <cell r="C163">
            <v>0</v>
          </cell>
          <cell r="D163">
            <v>1</v>
          </cell>
          <cell r="E163">
            <v>24</v>
          </cell>
          <cell r="F163">
            <v>6</v>
          </cell>
          <cell r="G163">
            <v>20</v>
          </cell>
          <cell r="H163">
            <v>24</v>
          </cell>
          <cell r="I163">
            <v>18</v>
          </cell>
          <cell r="J163">
            <v>998</v>
          </cell>
          <cell r="K163">
            <v>18</v>
          </cell>
          <cell r="L163">
            <v>0</v>
          </cell>
        </row>
        <row r="164">
          <cell r="A164" t="str">
            <v>AN-HE-08</v>
          </cell>
          <cell r="B164" t="str">
            <v xml:space="preserve">8"L Boulder Heron                   </v>
          </cell>
          <cell r="C164">
            <v>0</v>
          </cell>
          <cell r="D164">
            <v>1</v>
          </cell>
          <cell r="E164">
            <v>30</v>
          </cell>
          <cell r="F164">
            <v>4</v>
          </cell>
          <cell r="G164">
            <v>25</v>
          </cell>
          <cell r="H164">
            <v>8</v>
          </cell>
          <cell r="I164">
            <v>22</v>
          </cell>
          <cell r="J164">
            <v>998</v>
          </cell>
          <cell r="K164">
            <v>22</v>
          </cell>
          <cell r="L164">
            <v>0</v>
          </cell>
        </row>
        <row r="165">
          <cell r="A165" t="str">
            <v>AN-HE-10</v>
          </cell>
          <cell r="B165" t="str">
            <v xml:space="preserve">10"L Boulder Heron              </v>
          </cell>
          <cell r="C165">
            <v>0</v>
          </cell>
          <cell r="D165">
            <v>1</v>
          </cell>
          <cell r="E165">
            <v>42</v>
          </cell>
          <cell r="F165">
            <v>4</v>
          </cell>
          <cell r="G165">
            <v>35</v>
          </cell>
          <cell r="H165">
            <v>6</v>
          </cell>
          <cell r="I165">
            <v>32</v>
          </cell>
          <cell r="J165">
            <v>998</v>
          </cell>
          <cell r="K165">
            <v>32</v>
          </cell>
          <cell r="L165">
            <v>0</v>
          </cell>
        </row>
        <row r="166">
          <cell r="A166" t="str">
            <v>AN-RSDU-09</v>
          </cell>
          <cell r="B166" t="str">
            <v xml:space="preserve">9"L Rusted Slate Duck                     </v>
          </cell>
          <cell r="C166">
            <v>0</v>
          </cell>
          <cell r="D166">
            <v>1</v>
          </cell>
          <cell r="E166">
            <v>44</v>
          </cell>
          <cell r="F166">
            <v>4</v>
          </cell>
          <cell r="G166">
            <v>37</v>
          </cell>
          <cell r="H166">
            <v>8</v>
          </cell>
          <cell r="I166">
            <v>33</v>
          </cell>
          <cell r="J166">
            <v>998</v>
          </cell>
          <cell r="K166">
            <v>33</v>
          </cell>
          <cell r="L166">
            <v>0</v>
          </cell>
        </row>
        <row r="167">
          <cell r="A167" t="str">
            <v>AN-RSHE-11</v>
          </cell>
          <cell r="B167" t="str">
            <v xml:space="preserve">11"L Rusted Slate Heron         </v>
          </cell>
          <cell r="C167">
            <v>0</v>
          </cell>
          <cell r="D167">
            <v>1</v>
          </cell>
          <cell r="E167">
            <v>44</v>
          </cell>
          <cell r="F167">
            <v>4</v>
          </cell>
          <cell r="G167">
            <v>37</v>
          </cell>
          <cell r="H167">
            <v>8</v>
          </cell>
          <cell r="I167">
            <v>33</v>
          </cell>
          <cell r="J167">
            <v>998</v>
          </cell>
          <cell r="K167">
            <v>33</v>
          </cell>
          <cell r="L167">
            <v>0</v>
          </cell>
        </row>
        <row r="168">
          <cell r="A168" t="str">
            <v>AN-GSDU-07</v>
          </cell>
          <cell r="B168" t="str">
            <v xml:space="preserve">7"L Golden Sandstone Duck             </v>
          </cell>
          <cell r="C168">
            <v>0</v>
          </cell>
          <cell r="D168">
            <v>1</v>
          </cell>
          <cell r="E168">
            <v>31</v>
          </cell>
          <cell r="F168">
            <v>4</v>
          </cell>
          <cell r="G168">
            <v>26</v>
          </cell>
          <cell r="H168">
            <v>16</v>
          </cell>
          <cell r="I168">
            <v>23</v>
          </cell>
          <cell r="J168">
            <v>998</v>
          </cell>
          <cell r="K168">
            <v>23</v>
          </cell>
          <cell r="L168">
            <v>0</v>
          </cell>
        </row>
        <row r="169">
          <cell r="A169" t="str">
            <v>AN-GSDU-09</v>
          </cell>
          <cell r="B169" t="str">
            <v xml:space="preserve">9"L Golden Sandstone Duck                 </v>
          </cell>
          <cell r="C169">
            <v>0</v>
          </cell>
          <cell r="D169">
            <v>1</v>
          </cell>
          <cell r="E169">
            <v>42</v>
          </cell>
          <cell r="F169">
            <v>4</v>
          </cell>
          <cell r="G169">
            <v>35</v>
          </cell>
          <cell r="H169">
            <v>8</v>
          </cell>
          <cell r="I169">
            <v>32</v>
          </cell>
          <cell r="J169">
            <v>998</v>
          </cell>
          <cell r="K169">
            <v>32</v>
          </cell>
          <cell r="L169">
            <v>0</v>
          </cell>
        </row>
        <row r="170">
          <cell r="A170" t="str">
            <v>AN-GSDU-11</v>
          </cell>
          <cell r="B170" t="str">
            <v xml:space="preserve">11"L Golden Sandstone Duck            </v>
          </cell>
          <cell r="C170">
            <v>0</v>
          </cell>
          <cell r="D170">
            <v>1</v>
          </cell>
          <cell r="E170">
            <v>56</v>
          </cell>
          <cell r="F170">
            <v>4</v>
          </cell>
          <cell r="G170">
            <v>47</v>
          </cell>
          <cell r="H170">
            <v>8</v>
          </cell>
          <cell r="I170">
            <v>42</v>
          </cell>
          <cell r="J170">
            <v>998</v>
          </cell>
          <cell r="K170">
            <v>42</v>
          </cell>
          <cell r="L170">
            <v>0</v>
          </cell>
        </row>
        <row r="171">
          <cell r="A171" t="str">
            <v>AN-GSHE-08</v>
          </cell>
          <cell r="B171" t="str">
            <v xml:space="preserve">8"L Golden Sandstone Heron                </v>
          </cell>
          <cell r="C171">
            <v>0</v>
          </cell>
          <cell r="D171">
            <v>1</v>
          </cell>
          <cell r="E171">
            <v>31</v>
          </cell>
          <cell r="F171">
            <v>4</v>
          </cell>
          <cell r="G171">
            <v>26</v>
          </cell>
          <cell r="H171">
            <v>16</v>
          </cell>
          <cell r="I171">
            <v>23</v>
          </cell>
          <cell r="J171">
            <v>998</v>
          </cell>
          <cell r="K171">
            <v>23</v>
          </cell>
          <cell r="L171">
            <v>0</v>
          </cell>
        </row>
        <row r="172">
          <cell r="A172" t="str">
            <v>AN-GSHE-10</v>
          </cell>
          <cell r="B172" t="str">
            <v xml:space="preserve">10"L Golden Sandstone Heron         </v>
          </cell>
          <cell r="C172">
            <v>0</v>
          </cell>
          <cell r="D172">
            <v>1</v>
          </cell>
          <cell r="E172">
            <v>42</v>
          </cell>
          <cell r="F172">
            <v>4</v>
          </cell>
          <cell r="G172">
            <v>35</v>
          </cell>
          <cell r="H172">
            <v>8</v>
          </cell>
          <cell r="I172">
            <v>32</v>
          </cell>
          <cell r="J172">
            <v>998</v>
          </cell>
          <cell r="K172">
            <v>32</v>
          </cell>
          <cell r="L172">
            <v>0</v>
          </cell>
        </row>
        <row r="173">
          <cell r="A173" t="str">
            <v>AN-GSHE-12</v>
          </cell>
          <cell r="B173" t="str">
            <v xml:space="preserve">12" Golden Sandstone Heron                   </v>
          </cell>
          <cell r="C173">
            <v>0</v>
          </cell>
          <cell r="D173">
            <v>1</v>
          </cell>
          <cell r="E173">
            <v>56</v>
          </cell>
          <cell r="F173">
            <v>4</v>
          </cell>
          <cell r="G173">
            <v>47</v>
          </cell>
          <cell r="H173">
            <v>8</v>
          </cell>
          <cell r="I173">
            <v>43</v>
          </cell>
          <cell r="J173">
            <v>998</v>
          </cell>
          <cell r="K173">
            <v>43</v>
          </cell>
          <cell r="L173">
            <v>0</v>
          </cell>
        </row>
        <row r="174">
          <cell r="A174" t="str">
            <v>AN-MA-DO</v>
          </cell>
          <cell r="B174" t="str">
            <v>5"H Marble Dog (Quantities Limited)</v>
          </cell>
          <cell r="C174">
            <v>0</v>
          </cell>
          <cell r="D174">
            <v>1</v>
          </cell>
          <cell r="E174">
            <v>24</v>
          </cell>
          <cell r="F174">
            <v>3</v>
          </cell>
          <cell r="G174">
            <v>20</v>
          </cell>
          <cell r="H174">
            <v>8</v>
          </cell>
          <cell r="I174">
            <v>16</v>
          </cell>
          <cell r="J174">
            <v>998</v>
          </cell>
          <cell r="K174">
            <v>16</v>
          </cell>
          <cell r="L174">
            <v>0</v>
          </cell>
        </row>
        <row r="175">
          <cell r="A175" t="str">
            <v>AN-MA-FR1</v>
          </cell>
          <cell r="B175" t="str">
            <v>5"H Marble Frog - standing (Quantities Limited)</v>
          </cell>
          <cell r="C175">
            <v>0</v>
          </cell>
          <cell r="D175">
            <v>1</v>
          </cell>
          <cell r="E175">
            <v>24</v>
          </cell>
          <cell r="F175">
            <v>3</v>
          </cell>
          <cell r="G175">
            <v>20</v>
          </cell>
          <cell r="H175">
            <v>8</v>
          </cell>
          <cell r="I175">
            <v>16</v>
          </cell>
          <cell r="J175">
            <v>998</v>
          </cell>
          <cell r="K175">
            <v>16</v>
          </cell>
          <cell r="L175">
            <v>0</v>
          </cell>
        </row>
        <row r="176">
          <cell r="A176" t="str">
            <v>AN-MA-FR2</v>
          </cell>
          <cell r="B176" t="str">
            <v>5"H Marble Frog - sitting (Quantities Limited)</v>
          </cell>
          <cell r="C176">
            <v>0</v>
          </cell>
          <cell r="D176">
            <v>1</v>
          </cell>
          <cell r="E176">
            <v>24</v>
          </cell>
          <cell r="F176">
            <v>3</v>
          </cell>
          <cell r="G176">
            <v>20</v>
          </cell>
          <cell r="H176">
            <v>8</v>
          </cell>
          <cell r="I176">
            <v>16</v>
          </cell>
          <cell r="J176">
            <v>998</v>
          </cell>
          <cell r="K176">
            <v>16</v>
          </cell>
          <cell r="L176">
            <v>0</v>
          </cell>
        </row>
        <row r="177">
          <cell r="A177" t="str">
            <v>AN-MA-CA</v>
          </cell>
          <cell r="B177" t="str">
            <v>5"L Marble Cat (Quantities Limited)</v>
          </cell>
          <cell r="C177">
            <v>0</v>
          </cell>
          <cell r="D177">
            <v>1</v>
          </cell>
          <cell r="E177">
            <v>24</v>
          </cell>
          <cell r="F177">
            <v>3</v>
          </cell>
          <cell r="G177">
            <v>20</v>
          </cell>
          <cell r="H177">
            <v>8</v>
          </cell>
          <cell r="I177">
            <v>16</v>
          </cell>
          <cell r="J177">
            <v>998</v>
          </cell>
          <cell r="K177">
            <v>16</v>
          </cell>
          <cell r="L177">
            <v>0</v>
          </cell>
        </row>
        <row r="178">
          <cell r="A178" t="str">
            <v>AN-MA-RA</v>
          </cell>
          <cell r="B178" t="str">
            <v>5"H Marble Rabbit (Quantities Limited)</v>
          </cell>
          <cell r="C178">
            <v>0</v>
          </cell>
          <cell r="D178">
            <v>1</v>
          </cell>
          <cell r="E178">
            <v>24</v>
          </cell>
          <cell r="F178">
            <v>3</v>
          </cell>
          <cell r="G178">
            <v>20</v>
          </cell>
          <cell r="H178">
            <v>8</v>
          </cell>
          <cell r="I178">
            <v>16</v>
          </cell>
          <cell r="J178">
            <v>998</v>
          </cell>
          <cell r="K178">
            <v>16</v>
          </cell>
          <cell r="L178">
            <v>0</v>
          </cell>
        </row>
        <row r="179">
          <cell r="A179" t="str">
            <v>FK-GB-14</v>
          </cell>
          <cell r="B179" t="str">
            <v>Granite Boulder Fountain Kit - Includes 24" Plastic Basin, Small Granite Boulder Bubbler, and Pump</v>
          </cell>
          <cell r="C179">
            <v>0</v>
          </cell>
          <cell r="D179">
            <v>1</v>
          </cell>
          <cell r="E179">
            <v>190</v>
          </cell>
          <cell r="F179">
            <v>1</v>
          </cell>
          <cell r="G179">
            <v>190</v>
          </cell>
          <cell r="H179">
            <v>997</v>
          </cell>
          <cell r="I179">
            <v>190</v>
          </cell>
          <cell r="J179">
            <v>998</v>
          </cell>
          <cell r="K179">
            <v>190</v>
          </cell>
          <cell r="L179">
            <v>0</v>
          </cell>
        </row>
        <row r="180">
          <cell r="A180" t="str">
            <v>FN-GB-1</v>
          </cell>
          <cell r="B180" t="str">
            <v xml:space="preserve">Extra Small Drilled Boulder Bubbler              </v>
          </cell>
          <cell r="C180">
            <v>0</v>
          </cell>
          <cell r="D180">
            <v>1</v>
          </cell>
          <cell r="E180">
            <v>80</v>
          </cell>
          <cell r="F180">
            <v>1</v>
          </cell>
          <cell r="G180">
            <v>80</v>
          </cell>
          <cell r="H180">
            <v>997</v>
          </cell>
          <cell r="I180">
            <v>80</v>
          </cell>
          <cell r="J180">
            <v>998</v>
          </cell>
          <cell r="K180">
            <v>80</v>
          </cell>
          <cell r="L180">
            <v>0</v>
          </cell>
        </row>
        <row r="181">
          <cell r="A181" t="str">
            <v>FN-GB-2</v>
          </cell>
          <cell r="B181" t="str">
            <v>Small Drilled Boulder Bubbler</v>
          </cell>
          <cell r="C181">
            <v>0</v>
          </cell>
          <cell r="D181">
            <v>1</v>
          </cell>
          <cell r="E181">
            <v>100</v>
          </cell>
          <cell r="F181">
            <v>1</v>
          </cell>
          <cell r="G181">
            <v>100</v>
          </cell>
          <cell r="H181">
            <v>997</v>
          </cell>
          <cell r="I181">
            <v>100</v>
          </cell>
          <cell r="J181">
            <v>998</v>
          </cell>
          <cell r="K181">
            <v>100</v>
          </cell>
          <cell r="L181">
            <v>0</v>
          </cell>
        </row>
        <row r="182">
          <cell r="A182" t="str">
            <v>FN-GB-3</v>
          </cell>
          <cell r="B182" t="str">
            <v>Medium Drilled Boulder Bubbler</v>
          </cell>
          <cell r="C182">
            <v>0</v>
          </cell>
          <cell r="D182">
            <v>1</v>
          </cell>
          <cell r="E182">
            <v>140</v>
          </cell>
          <cell r="F182">
            <v>1</v>
          </cell>
          <cell r="G182">
            <v>140</v>
          </cell>
          <cell r="H182">
            <v>997</v>
          </cell>
          <cell r="I182">
            <v>140</v>
          </cell>
          <cell r="J182">
            <v>998</v>
          </cell>
          <cell r="K182">
            <v>140</v>
          </cell>
          <cell r="L182">
            <v>0</v>
          </cell>
        </row>
        <row r="183">
          <cell r="A183" t="str">
            <v>FN-GB-4</v>
          </cell>
          <cell r="B183" t="str">
            <v xml:space="preserve">Large Drilled Boulder Bubbler                </v>
          </cell>
          <cell r="C183">
            <v>0</v>
          </cell>
          <cell r="D183">
            <v>1</v>
          </cell>
          <cell r="E183">
            <v>200</v>
          </cell>
          <cell r="F183">
            <v>1</v>
          </cell>
          <cell r="G183">
            <v>200</v>
          </cell>
          <cell r="H183">
            <v>997</v>
          </cell>
          <cell r="I183">
            <v>200</v>
          </cell>
          <cell r="J183">
            <v>998</v>
          </cell>
          <cell r="K183">
            <v>200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 t="str">
            <v>FN-GB-5</v>
          </cell>
          <cell r="B184" t="str">
            <v xml:space="preserve">Extra Large Drilled Boulder Bubbler              </v>
          </cell>
          <cell r="C184">
            <v>0</v>
          </cell>
          <cell r="D184">
            <v>1</v>
          </cell>
          <cell r="E184">
            <v>280</v>
          </cell>
          <cell r="F184">
            <v>1</v>
          </cell>
          <cell r="G184">
            <v>280</v>
          </cell>
          <cell r="H184">
            <v>997</v>
          </cell>
          <cell r="I184">
            <v>280</v>
          </cell>
          <cell r="J184">
            <v>998</v>
          </cell>
          <cell r="K184">
            <v>280</v>
          </cell>
          <cell r="L184">
            <v>0</v>
          </cell>
        </row>
        <row r="185">
          <cell r="A185" t="str">
            <v>FN-GB-6</v>
          </cell>
          <cell r="B185" t="str">
            <v xml:space="preserve">Custom Drilled Boulder priced per pound  (applies to boulders 351 lbs. or larger)             </v>
          </cell>
          <cell r="C185">
            <v>0</v>
          </cell>
          <cell r="D185">
            <v>1</v>
          </cell>
          <cell r="E185">
            <v>193</v>
          </cell>
          <cell r="F185">
            <v>1</v>
          </cell>
          <cell r="G185">
            <v>193</v>
          </cell>
          <cell r="H185">
            <v>997</v>
          </cell>
          <cell r="I185">
            <v>193</v>
          </cell>
          <cell r="J185">
            <v>998</v>
          </cell>
          <cell r="K185">
            <v>193</v>
          </cell>
          <cell r="L185">
            <v>0</v>
          </cell>
        </row>
        <row r="186">
          <cell r="A186" t="str">
            <v>FK-FI-4</v>
          </cell>
          <cell r="B186" t="str">
            <v>Fish Upstream Fountain Kit - Includes 24" Plastic Basin, 18" H Basalt Bubbler, and Pump</v>
          </cell>
          <cell r="C186">
            <v>0</v>
          </cell>
          <cell r="D186">
            <v>1</v>
          </cell>
          <cell r="E186">
            <v>200</v>
          </cell>
          <cell r="F186">
            <v>1</v>
          </cell>
          <cell r="G186">
            <v>200</v>
          </cell>
          <cell r="H186">
            <v>997</v>
          </cell>
          <cell r="I186">
            <v>200</v>
          </cell>
          <cell r="J186">
            <v>998</v>
          </cell>
          <cell r="K186">
            <v>200</v>
          </cell>
          <cell r="L186">
            <v>0</v>
          </cell>
        </row>
        <row r="187">
          <cell r="A187" t="str">
            <v>FN-FI-4</v>
          </cell>
          <cell r="B187" t="str">
            <v>Fish Upstream Boulder Bubbler</v>
          </cell>
          <cell r="C187">
            <v>0</v>
          </cell>
          <cell r="D187">
            <v>1</v>
          </cell>
          <cell r="E187">
            <v>100</v>
          </cell>
          <cell r="F187">
            <v>20</v>
          </cell>
          <cell r="G187">
            <v>90</v>
          </cell>
          <cell r="H187">
            <v>997</v>
          </cell>
          <cell r="I187">
            <v>90</v>
          </cell>
          <cell r="J187">
            <v>998</v>
          </cell>
          <cell r="K187">
            <v>90</v>
          </cell>
          <cell r="L187">
            <v>0</v>
          </cell>
        </row>
        <row r="188">
          <cell r="A188" t="str">
            <v>FK-BA-0918</v>
          </cell>
          <cell r="B188" t="str">
            <v>Basalt Fountain Kit - Includes 24" Plastic Basin, 18" H Basalt Bubbler, Pump, Tubing and LED light</v>
          </cell>
          <cell r="C188">
            <v>0</v>
          </cell>
          <cell r="D188">
            <v>1</v>
          </cell>
          <cell r="E188">
            <v>200</v>
          </cell>
          <cell r="F188">
            <v>1</v>
          </cell>
          <cell r="G188">
            <v>200</v>
          </cell>
          <cell r="H188">
            <v>997</v>
          </cell>
          <cell r="I188">
            <v>200</v>
          </cell>
          <cell r="J188">
            <v>998</v>
          </cell>
          <cell r="K188">
            <v>200</v>
          </cell>
          <cell r="L188">
            <v>0</v>
          </cell>
        </row>
        <row r="189">
          <cell r="A189" t="str">
            <v>FN-BO-3018</v>
          </cell>
          <cell r="B189" t="str">
            <v>30"H x 18"W Boulder Fountain</v>
          </cell>
          <cell r="C189">
            <v>0</v>
          </cell>
          <cell r="D189">
            <v>1</v>
          </cell>
          <cell r="E189">
            <v>840</v>
          </cell>
          <cell r="F189">
            <v>1</v>
          </cell>
          <cell r="G189">
            <v>840</v>
          </cell>
          <cell r="H189">
            <v>997</v>
          </cell>
          <cell r="I189">
            <v>840</v>
          </cell>
          <cell r="J189">
            <v>998</v>
          </cell>
          <cell r="K189">
            <v>840</v>
          </cell>
          <cell r="L189">
            <v>0</v>
          </cell>
        </row>
        <row r="190">
          <cell r="A190" t="str">
            <v>FN-BO-4024</v>
          </cell>
          <cell r="B190" t="str">
            <v>40"H x 24"W Boulder Fountain</v>
          </cell>
          <cell r="C190">
            <v>0</v>
          </cell>
          <cell r="D190">
            <v>1</v>
          </cell>
          <cell r="E190">
            <v>1126</v>
          </cell>
          <cell r="F190">
            <v>1</v>
          </cell>
          <cell r="G190">
            <v>1126</v>
          </cell>
          <cell r="H190">
            <v>997</v>
          </cell>
          <cell r="I190">
            <v>1126</v>
          </cell>
          <cell r="J190">
            <v>998</v>
          </cell>
          <cell r="K190">
            <v>1126</v>
          </cell>
          <cell r="L190">
            <v>0</v>
          </cell>
        </row>
        <row r="191">
          <cell r="A191" t="str">
            <v>FK-BA-0924</v>
          </cell>
          <cell r="B191" t="str">
            <v>Basalt Fountain Kit - Includes 24" Plastic Basin, 24" H Basalt Bubbler,  Pump, Tubing and LED light</v>
          </cell>
          <cell r="C191">
            <v>0</v>
          </cell>
          <cell r="D191">
            <v>1</v>
          </cell>
          <cell r="E191">
            <v>226</v>
          </cell>
          <cell r="F191">
            <v>1</v>
          </cell>
          <cell r="G191">
            <v>226</v>
          </cell>
          <cell r="H191">
            <v>997</v>
          </cell>
          <cell r="I191">
            <v>226</v>
          </cell>
          <cell r="J191">
            <v>998</v>
          </cell>
          <cell r="K191">
            <v>226</v>
          </cell>
          <cell r="L191">
            <v>0</v>
          </cell>
        </row>
        <row r="192">
          <cell r="A192" t="str">
            <v>FK-BA-0930</v>
          </cell>
          <cell r="B192" t="str">
            <v>Basalt Fountain Kit - Includes 24" Plastic Basin, 30" H Basalt Bubbler,  Pump, Tubing and LED light</v>
          </cell>
          <cell r="C192">
            <v>0</v>
          </cell>
          <cell r="D192">
            <v>1</v>
          </cell>
          <cell r="E192">
            <v>346</v>
          </cell>
          <cell r="F192">
            <v>1</v>
          </cell>
          <cell r="G192">
            <v>346</v>
          </cell>
          <cell r="H192">
            <v>997</v>
          </cell>
          <cell r="I192">
            <v>346</v>
          </cell>
          <cell r="J192">
            <v>998</v>
          </cell>
          <cell r="K192">
            <v>346</v>
          </cell>
          <cell r="L192">
            <v>0</v>
          </cell>
        </row>
        <row r="193">
          <cell r="A193" t="str">
            <v>FK-BA-3</v>
          </cell>
          <cell r="B193" t="str">
            <v>Basalt Trio Fountain Kit -  Includes 47" Plastic Basin, (1) 18", (1) 24" and (1) 30" Basalt Bubbler,                            Pump, Tubing &amp; LED lights</v>
          </cell>
          <cell r="C193">
            <v>0</v>
          </cell>
          <cell r="D193">
            <v>1</v>
          </cell>
          <cell r="E193">
            <v>750</v>
          </cell>
          <cell r="F193">
            <v>1</v>
          </cell>
          <cell r="G193">
            <v>750</v>
          </cell>
          <cell r="H193">
            <v>997</v>
          </cell>
          <cell r="I193">
            <v>750</v>
          </cell>
          <cell r="J193">
            <v>998</v>
          </cell>
          <cell r="K193">
            <v>750</v>
          </cell>
          <cell r="L193">
            <v>0</v>
          </cell>
        </row>
        <row r="194">
          <cell r="A194" t="str">
            <v>FN-BA-0418</v>
          </cell>
          <cell r="B194" t="str">
            <v>4-6"D x 18"H Drilled Basalt Column</v>
          </cell>
          <cell r="C194">
            <v>0</v>
          </cell>
          <cell r="D194">
            <v>1</v>
          </cell>
          <cell r="E194">
            <v>37</v>
          </cell>
          <cell r="F194">
            <v>60</v>
          </cell>
          <cell r="G194">
            <v>33</v>
          </cell>
          <cell r="H194">
            <v>997</v>
          </cell>
          <cell r="I194">
            <v>33</v>
          </cell>
          <cell r="J194">
            <v>998</v>
          </cell>
          <cell r="K194">
            <v>33</v>
          </cell>
          <cell r="L194">
            <v>0</v>
          </cell>
        </row>
        <row r="195">
          <cell r="A195" t="str">
            <v>FN-BA-0424</v>
          </cell>
          <cell r="B195" t="str">
            <v>4-6"D x 24"H Drilled Basalt Column</v>
          </cell>
          <cell r="C195">
            <v>0</v>
          </cell>
          <cell r="D195">
            <v>1</v>
          </cell>
          <cell r="E195">
            <v>47</v>
          </cell>
          <cell r="F195">
            <v>50</v>
          </cell>
          <cell r="G195">
            <v>43</v>
          </cell>
          <cell r="H195">
            <v>997</v>
          </cell>
          <cell r="I195">
            <v>43</v>
          </cell>
          <cell r="J195">
            <v>998</v>
          </cell>
          <cell r="K195">
            <v>43</v>
          </cell>
          <cell r="L195">
            <v>0</v>
          </cell>
        </row>
        <row r="196">
          <cell r="A196" t="str">
            <v>FN-BA-0430</v>
          </cell>
          <cell r="B196" t="str">
            <v>4-6"D x 30"H Drilled Basalt Column</v>
          </cell>
          <cell r="C196">
            <v>0</v>
          </cell>
          <cell r="D196">
            <v>1</v>
          </cell>
          <cell r="E196">
            <v>62</v>
          </cell>
          <cell r="F196">
            <v>40</v>
          </cell>
          <cell r="G196">
            <v>56</v>
          </cell>
          <cell r="H196">
            <v>997</v>
          </cell>
          <cell r="I196">
            <v>56</v>
          </cell>
          <cell r="J196">
            <v>998</v>
          </cell>
          <cell r="K196">
            <v>56</v>
          </cell>
          <cell r="L196">
            <v>0</v>
          </cell>
        </row>
        <row r="197">
          <cell r="A197" t="str">
            <v>FN-BA-0918</v>
          </cell>
          <cell r="B197" t="str">
            <v>8-12"D x 18"H Drilled Basalt Column</v>
          </cell>
          <cell r="C197">
            <v>0</v>
          </cell>
          <cell r="D197">
            <v>1</v>
          </cell>
          <cell r="E197">
            <v>94</v>
          </cell>
          <cell r="F197">
            <v>16</v>
          </cell>
          <cell r="G197">
            <v>85</v>
          </cell>
          <cell r="H197">
            <v>997</v>
          </cell>
          <cell r="I197">
            <v>85</v>
          </cell>
          <cell r="J197">
            <v>998</v>
          </cell>
          <cell r="K197">
            <v>85</v>
          </cell>
          <cell r="L197">
            <v>0</v>
          </cell>
        </row>
        <row r="198">
          <cell r="A198" t="str">
            <v>FN-BA-0924</v>
          </cell>
          <cell r="B198" t="str">
            <v>8-12"D x 24"H Drilled Basalt Column</v>
          </cell>
          <cell r="C198">
            <v>0</v>
          </cell>
          <cell r="D198">
            <v>1</v>
          </cell>
          <cell r="E198">
            <v>121</v>
          </cell>
          <cell r="F198">
            <v>16</v>
          </cell>
          <cell r="G198">
            <v>109</v>
          </cell>
          <cell r="H198">
            <v>997</v>
          </cell>
          <cell r="I198">
            <v>109</v>
          </cell>
          <cell r="J198">
            <v>998</v>
          </cell>
          <cell r="K198">
            <v>109</v>
          </cell>
          <cell r="L198">
            <v>0</v>
          </cell>
        </row>
        <row r="199">
          <cell r="A199" t="str">
            <v>FN-BA-0930</v>
          </cell>
          <cell r="B199" t="str">
            <v>8-12"D x 30"H Drilled Basalt Column</v>
          </cell>
          <cell r="C199">
            <v>0</v>
          </cell>
          <cell r="D199">
            <v>1</v>
          </cell>
          <cell r="E199">
            <v>151</v>
          </cell>
          <cell r="F199">
            <v>12</v>
          </cell>
          <cell r="G199">
            <v>136</v>
          </cell>
          <cell r="H199">
            <v>997</v>
          </cell>
          <cell r="I199">
            <v>136</v>
          </cell>
          <cell r="J199">
            <v>998</v>
          </cell>
          <cell r="K199">
            <v>136</v>
          </cell>
          <cell r="L199">
            <v>0</v>
          </cell>
        </row>
        <row r="200">
          <cell r="A200" t="str">
            <v>FN-BA-0936</v>
          </cell>
          <cell r="B200" t="str">
            <v>8-12"D x 36"H Drilled Basalt Column</v>
          </cell>
          <cell r="C200">
            <v>0</v>
          </cell>
          <cell r="D200">
            <v>1</v>
          </cell>
          <cell r="E200">
            <v>192</v>
          </cell>
          <cell r="F200">
            <v>10</v>
          </cell>
          <cell r="G200">
            <v>173</v>
          </cell>
          <cell r="H200">
            <v>997</v>
          </cell>
          <cell r="I200">
            <v>173</v>
          </cell>
          <cell r="J200">
            <v>998</v>
          </cell>
          <cell r="K200">
            <v>173</v>
          </cell>
          <cell r="L200">
            <v>0</v>
          </cell>
        </row>
        <row r="201">
          <cell r="A201" t="str">
            <v>FN-BA-0948</v>
          </cell>
          <cell r="B201" t="str">
            <v>8-12"D x 48"H Drilled Basalt Column</v>
          </cell>
          <cell r="C201">
            <v>0</v>
          </cell>
          <cell r="D201">
            <v>1</v>
          </cell>
          <cell r="E201">
            <v>312</v>
          </cell>
          <cell r="F201">
            <v>12</v>
          </cell>
          <cell r="G201">
            <v>281</v>
          </cell>
          <cell r="H201">
            <v>997</v>
          </cell>
          <cell r="I201">
            <v>281</v>
          </cell>
          <cell r="J201">
            <v>998</v>
          </cell>
          <cell r="K201">
            <v>281</v>
          </cell>
          <cell r="L201">
            <v>0</v>
          </cell>
        </row>
        <row r="202">
          <cell r="A202" t="str">
            <v>FN-BA-0960</v>
          </cell>
          <cell r="B202" t="str">
            <v>8-12"D x 60"H Drilled Basalt Column</v>
          </cell>
          <cell r="C202">
            <v>0</v>
          </cell>
          <cell r="D202">
            <v>1</v>
          </cell>
          <cell r="E202">
            <v>411</v>
          </cell>
          <cell r="F202">
            <v>6</v>
          </cell>
          <cell r="G202">
            <v>370</v>
          </cell>
          <cell r="H202">
            <v>997</v>
          </cell>
          <cell r="I202">
            <v>370</v>
          </cell>
          <cell r="J202">
            <v>998</v>
          </cell>
          <cell r="K202">
            <v>370</v>
          </cell>
          <cell r="L202">
            <v>0</v>
          </cell>
        </row>
        <row r="203">
          <cell r="A203" t="str">
            <v>FN-BA-1324</v>
          </cell>
          <cell r="B203" t="str">
            <v>12-15"D x 24"H Drilled Basalt Column</v>
          </cell>
          <cell r="C203">
            <v>0</v>
          </cell>
          <cell r="D203">
            <v>1</v>
          </cell>
          <cell r="E203">
            <v>239</v>
          </cell>
          <cell r="F203">
            <v>10</v>
          </cell>
          <cell r="G203">
            <v>215</v>
          </cell>
          <cell r="H203">
            <v>997</v>
          </cell>
          <cell r="I203">
            <v>215</v>
          </cell>
          <cell r="J203">
            <v>998</v>
          </cell>
          <cell r="K203">
            <v>215</v>
          </cell>
          <cell r="L203">
            <v>0</v>
          </cell>
        </row>
        <row r="204">
          <cell r="A204" t="str">
            <v>FN-BA-1336</v>
          </cell>
          <cell r="B204" t="str">
            <v>12-15"D x 36"H Drilled Basalt Column</v>
          </cell>
          <cell r="C204">
            <v>0</v>
          </cell>
          <cell r="D204">
            <v>1</v>
          </cell>
          <cell r="E204">
            <v>343</v>
          </cell>
          <cell r="F204">
            <v>6</v>
          </cell>
          <cell r="G204">
            <v>309</v>
          </cell>
          <cell r="H204">
            <v>997</v>
          </cell>
          <cell r="I204">
            <v>309</v>
          </cell>
          <cell r="J204">
            <v>998</v>
          </cell>
          <cell r="K204">
            <v>309</v>
          </cell>
          <cell r="L204">
            <v>0</v>
          </cell>
        </row>
        <row r="205">
          <cell r="A205" t="str">
            <v>FN-BA-1348</v>
          </cell>
          <cell r="B205" t="str">
            <v>12-15"D x 48"H Drilled Basalt Column</v>
          </cell>
          <cell r="C205">
            <v>0</v>
          </cell>
          <cell r="D205">
            <v>1</v>
          </cell>
          <cell r="E205">
            <v>447</v>
          </cell>
          <cell r="F205">
            <v>6</v>
          </cell>
          <cell r="G205">
            <v>402</v>
          </cell>
          <cell r="H205">
            <v>997</v>
          </cell>
          <cell r="I205">
            <v>402</v>
          </cell>
          <cell r="J205">
            <v>998</v>
          </cell>
          <cell r="K205">
            <v>402</v>
          </cell>
          <cell r="L205">
            <v>0</v>
          </cell>
        </row>
        <row r="206">
          <cell r="A206" t="str">
            <v>FN-BA-1360</v>
          </cell>
          <cell r="B206" t="str">
            <v>12-15"D x 60"H Drilled Basalt Column</v>
          </cell>
          <cell r="C206">
            <v>0</v>
          </cell>
          <cell r="D206">
            <v>1</v>
          </cell>
          <cell r="E206">
            <v>582</v>
          </cell>
          <cell r="F206">
            <v>4</v>
          </cell>
          <cell r="G206">
            <v>524</v>
          </cell>
          <cell r="H206">
            <v>997</v>
          </cell>
          <cell r="I206">
            <v>524</v>
          </cell>
          <cell r="J206">
            <v>998</v>
          </cell>
          <cell r="K206">
            <v>524</v>
          </cell>
          <cell r="L206">
            <v>0</v>
          </cell>
        </row>
        <row r="207">
          <cell r="A207" t="str">
            <v>FN-BA-1372</v>
          </cell>
          <cell r="B207" t="str">
            <v>12-15"D x 72"H Drilled Basalt Column</v>
          </cell>
          <cell r="C207">
            <v>0</v>
          </cell>
          <cell r="D207">
            <v>1</v>
          </cell>
          <cell r="E207">
            <v>686</v>
          </cell>
          <cell r="F207">
            <v>2</v>
          </cell>
          <cell r="G207">
            <v>617</v>
          </cell>
          <cell r="H207">
            <v>997</v>
          </cell>
          <cell r="I207">
            <v>617</v>
          </cell>
          <cell r="J207">
            <v>998</v>
          </cell>
          <cell r="K207">
            <v>617</v>
          </cell>
          <cell r="L207">
            <v>0</v>
          </cell>
        </row>
        <row r="208">
          <cell r="A208" t="str">
            <v>FN-BA-1324B</v>
          </cell>
          <cell r="B208" t="str">
            <v>12-15"D x 24"H Drilled Basalt - Top dished out &amp; Polished</v>
          </cell>
          <cell r="C208">
            <v>0</v>
          </cell>
          <cell r="D208">
            <v>1</v>
          </cell>
          <cell r="E208">
            <v>270</v>
          </cell>
          <cell r="F208">
            <v>8</v>
          </cell>
          <cell r="G208">
            <v>243</v>
          </cell>
          <cell r="H208">
            <v>997</v>
          </cell>
          <cell r="I208">
            <v>243</v>
          </cell>
          <cell r="J208">
            <v>998</v>
          </cell>
          <cell r="K208">
            <v>243</v>
          </cell>
          <cell r="L208">
            <v>0</v>
          </cell>
        </row>
        <row r="209">
          <cell r="A209" t="str">
            <v>FN-BA-1336B</v>
          </cell>
          <cell r="B209" t="str">
            <v>12-15"D x 36"H Drilled Basalt - Top dished out &amp; Polished</v>
          </cell>
          <cell r="C209">
            <v>0</v>
          </cell>
          <cell r="D209">
            <v>1</v>
          </cell>
          <cell r="E209">
            <v>370</v>
          </cell>
          <cell r="F209">
            <v>6</v>
          </cell>
          <cell r="G209">
            <v>333</v>
          </cell>
          <cell r="H209">
            <v>997</v>
          </cell>
          <cell r="I209">
            <v>333</v>
          </cell>
          <cell r="J209">
            <v>998</v>
          </cell>
          <cell r="K209">
            <v>333</v>
          </cell>
          <cell r="L209">
            <v>0</v>
          </cell>
        </row>
        <row r="210">
          <cell r="A210" t="str">
            <v>FK-BA-0918A</v>
          </cell>
          <cell r="B210" t="str">
            <v>Polished Top Basalt Fountain Kit - Includes 24" Plastic Basin, 18" H Basalt Bubbler,  Pump, Tubing and LED light</v>
          </cell>
          <cell r="C210">
            <v>0</v>
          </cell>
          <cell r="D210">
            <v>1</v>
          </cell>
          <cell r="E210">
            <v>230</v>
          </cell>
          <cell r="F210">
            <v>1</v>
          </cell>
          <cell r="G210">
            <v>230</v>
          </cell>
          <cell r="H210">
            <v>997</v>
          </cell>
          <cell r="I210">
            <v>230</v>
          </cell>
          <cell r="J210">
            <v>998</v>
          </cell>
          <cell r="K210">
            <v>230</v>
          </cell>
          <cell r="L210">
            <v>0</v>
          </cell>
        </row>
        <row r="211">
          <cell r="A211" t="str">
            <v>FK-BA-0926A</v>
          </cell>
          <cell r="B211" t="str">
            <v>Polished Top Basalt Fountain Kit - Includes 24" Plastic Basin, 24-26" H Basalt Bubbler,  Pump, Tubing and LED light</v>
          </cell>
          <cell r="C211">
            <v>0</v>
          </cell>
          <cell r="D211">
            <v>1</v>
          </cell>
          <cell r="E211">
            <v>280</v>
          </cell>
          <cell r="F211">
            <v>1</v>
          </cell>
          <cell r="G211">
            <v>280</v>
          </cell>
          <cell r="H211">
            <v>997</v>
          </cell>
          <cell r="I211">
            <v>280</v>
          </cell>
          <cell r="J211">
            <v>998</v>
          </cell>
          <cell r="K211">
            <v>280</v>
          </cell>
          <cell r="L211">
            <v>0</v>
          </cell>
        </row>
        <row r="212">
          <cell r="A212" t="str">
            <v>FK-BA-0936A</v>
          </cell>
          <cell r="B212" t="str">
            <v xml:space="preserve">Polished Top Basalt Fountain Kit - Includes 24" Plastic Basin, 36" H Basalt Bubbler,  Pump, Tubing and LED light                                                                                                                                               </v>
          </cell>
          <cell r="C212">
            <v>0</v>
          </cell>
          <cell r="D212">
            <v>1</v>
          </cell>
          <cell r="E212">
            <v>440</v>
          </cell>
          <cell r="F212">
            <v>1</v>
          </cell>
          <cell r="G212">
            <v>440</v>
          </cell>
          <cell r="H212">
            <v>997</v>
          </cell>
          <cell r="I212">
            <v>440</v>
          </cell>
          <cell r="J212">
            <v>998</v>
          </cell>
          <cell r="K212">
            <v>440</v>
          </cell>
          <cell r="L212">
            <v>0</v>
          </cell>
        </row>
        <row r="213">
          <cell r="A213" t="str">
            <v>FN-BA-0918A</v>
          </cell>
          <cell r="B213" t="str">
            <v>8-12"D x 18"H Drilled Basalt  - Top dished out &amp; Polished</v>
          </cell>
          <cell r="C213">
            <v>0</v>
          </cell>
          <cell r="D213">
            <v>1</v>
          </cell>
          <cell r="E213">
            <v>125</v>
          </cell>
          <cell r="F213">
            <v>16</v>
          </cell>
          <cell r="G213">
            <v>113</v>
          </cell>
          <cell r="H213">
            <v>997</v>
          </cell>
          <cell r="I213">
            <v>113</v>
          </cell>
          <cell r="J213">
            <v>998</v>
          </cell>
          <cell r="K213">
            <v>113</v>
          </cell>
          <cell r="L213">
            <v>0</v>
          </cell>
        </row>
        <row r="214">
          <cell r="A214" t="str">
            <v>FN-BA-0926A</v>
          </cell>
          <cell r="B214" t="str">
            <v>8-12"D x 26"H Drilled Basalt  - Top dished out &amp; Polished</v>
          </cell>
          <cell r="C214">
            <v>0</v>
          </cell>
          <cell r="D214">
            <v>1</v>
          </cell>
          <cell r="E214">
            <v>161</v>
          </cell>
          <cell r="F214">
            <v>14</v>
          </cell>
          <cell r="G214">
            <v>145</v>
          </cell>
          <cell r="H214">
            <v>997</v>
          </cell>
          <cell r="I214">
            <v>145</v>
          </cell>
          <cell r="J214">
            <v>998</v>
          </cell>
          <cell r="K214">
            <v>145</v>
          </cell>
          <cell r="L214">
            <v>0</v>
          </cell>
        </row>
        <row r="215">
          <cell r="A215" t="str">
            <v>FN-BA-0936A</v>
          </cell>
          <cell r="B215" t="str">
            <v>8-12"D x 36"H Drilled Basalt  - Top dished out &amp; Polished</v>
          </cell>
          <cell r="C215">
            <v>0</v>
          </cell>
          <cell r="D215">
            <v>1</v>
          </cell>
          <cell r="E215">
            <v>218</v>
          </cell>
          <cell r="F215">
            <v>12</v>
          </cell>
          <cell r="G215">
            <v>196</v>
          </cell>
          <cell r="H215">
            <v>997</v>
          </cell>
          <cell r="I215">
            <v>196</v>
          </cell>
          <cell r="J215">
            <v>998</v>
          </cell>
          <cell r="K215">
            <v>196</v>
          </cell>
          <cell r="L215">
            <v>0</v>
          </cell>
        </row>
        <row r="216">
          <cell r="A216" t="str">
            <v>FK-SE-36</v>
          </cell>
          <cell r="B216" t="str">
            <v>Serenity Marble Fountain Kit - Includes 36" Plastic Basin, (2) Marble Fountain Pieces, Pump, Tubing and LED lights</v>
          </cell>
          <cell r="C216">
            <v>0</v>
          </cell>
          <cell r="D216">
            <v>1</v>
          </cell>
          <cell r="E216">
            <v>1050</v>
          </cell>
          <cell r="F216">
            <v>1</v>
          </cell>
          <cell r="G216">
            <v>1050</v>
          </cell>
          <cell r="H216">
            <v>997</v>
          </cell>
          <cell r="I216">
            <v>1050</v>
          </cell>
          <cell r="J216">
            <v>998</v>
          </cell>
          <cell r="K216">
            <v>1050</v>
          </cell>
          <cell r="L216">
            <v>0</v>
          </cell>
        </row>
        <row r="217">
          <cell r="A217" t="str">
            <v>FN-SE-36</v>
          </cell>
          <cell r="B217" t="str">
            <v>Serenity Marble Fountain Bubbler Duo - 36" H</v>
          </cell>
          <cell r="C217">
            <v>0</v>
          </cell>
          <cell r="D217">
            <v>1</v>
          </cell>
          <cell r="E217">
            <v>827</v>
          </cell>
          <cell r="F217">
            <v>1</v>
          </cell>
          <cell r="G217">
            <v>827</v>
          </cell>
          <cell r="H217">
            <v>997</v>
          </cell>
          <cell r="I217">
            <v>827</v>
          </cell>
          <cell r="J217">
            <v>998</v>
          </cell>
          <cell r="K217">
            <v>827</v>
          </cell>
          <cell r="L217">
            <v>0</v>
          </cell>
        </row>
        <row r="218">
          <cell r="A218" t="str">
            <v>FN-SE-48</v>
          </cell>
          <cell r="B218" t="str">
            <v>Serenity Marble Fountain Bubbler Duo - 48" H</v>
          </cell>
          <cell r="C218">
            <v>0</v>
          </cell>
          <cell r="D218">
            <v>1</v>
          </cell>
          <cell r="E218">
            <v>1192</v>
          </cell>
          <cell r="F218">
            <v>1</v>
          </cell>
          <cell r="G218">
            <v>1192</v>
          </cell>
          <cell r="H218">
            <v>997</v>
          </cell>
          <cell r="I218">
            <v>1192</v>
          </cell>
          <cell r="J218">
            <v>998</v>
          </cell>
          <cell r="K218">
            <v>1192</v>
          </cell>
          <cell r="L218">
            <v>0</v>
          </cell>
        </row>
        <row r="219">
          <cell r="A219" t="str">
            <v>FN-SE-60</v>
          </cell>
          <cell r="B219" t="str">
            <v>Serenity Marble Fountain Bubbler Duo - 60" H</v>
          </cell>
          <cell r="C219">
            <v>0</v>
          </cell>
          <cell r="D219">
            <v>1</v>
          </cell>
          <cell r="E219">
            <v>1556</v>
          </cell>
          <cell r="F219">
            <v>1</v>
          </cell>
          <cell r="G219">
            <v>1556</v>
          </cell>
          <cell r="H219">
            <v>997</v>
          </cell>
          <cell r="I219">
            <v>1556</v>
          </cell>
          <cell r="J219">
            <v>998</v>
          </cell>
          <cell r="K219">
            <v>1556</v>
          </cell>
          <cell r="L219">
            <v>0</v>
          </cell>
        </row>
        <row r="220">
          <cell r="A220" t="str">
            <v>SP-BH-08</v>
          </cell>
          <cell r="B220" t="str">
            <v xml:space="preserve">8” Drilled Granite Sphere         </v>
          </cell>
          <cell r="C220">
            <v>0</v>
          </cell>
          <cell r="D220">
            <v>1</v>
          </cell>
          <cell r="E220">
            <v>56</v>
          </cell>
          <cell r="F220">
            <v>4</v>
          </cell>
          <cell r="G220">
            <v>50</v>
          </cell>
          <cell r="H220">
            <v>997</v>
          </cell>
          <cell r="I220">
            <v>50</v>
          </cell>
          <cell r="J220">
            <v>998</v>
          </cell>
          <cell r="K220">
            <v>50</v>
          </cell>
          <cell r="L220">
            <v>0</v>
          </cell>
        </row>
        <row r="221">
          <cell r="A221" t="str">
            <v>SP-BH-12</v>
          </cell>
          <cell r="B221" t="str">
            <v xml:space="preserve">12” Drilled Granite Sphere       </v>
          </cell>
          <cell r="C221">
            <v>0</v>
          </cell>
          <cell r="D221">
            <v>1</v>
          </cell>
          <cell r="E221">
            <v>88</v>
          </cell>
          <cell r="F221">
            <v>4</v>
          </cell>
          <cell r="G221">
            <v>79</v>
          </cell>
          <cell r="H221">
            <v>997</v>
          </cell>
          <cell r="I221">
            <v>79</v>
          </cell>
          <cell r="J221">
            <v>998</v>
          </cell>
          <cell r="K221">
            <v>79</v>
          </cell>
          <cell r="L221">
            <v>0</v>
          </cell>
        </row>
        <row r="222">
          <cell r="A222" t="str">
            <v>SP-BH-16</v>
          </cell>
          <cell r="B222" t="str">
            <v xml:space="preserve">16” Drilled Granite Sphere         </v>
          </cell>
          <cell r="C222">
            <v>0</v>
          </cell>
          <cell r="D222">
            <v>1</v>
          </cell>
          <cell r="E222">
            <v>170</v>
          </cell>
          <cell r="F222">
            <v>4</v>
          </cell>
          <cell r="G222">
            <v>153</v>
          </cell>
          <cell r="H222">
            <v>997</v>
          </cell>
          <cell r="I222">
            <v>153</v>
          </cell>
          <cell r="J222">
            <v>998</v>
          </cell>
          <cell r="K222">
            <v>153</v>
          </cell>
          <cell r="L222">
            <v>0</v>
          </cell>
        </row>
        <row r="223">
          <cell r="A223" t="str">
            <v>SP-BH-20</v>
          </cell>
          <cell r="B223" t="str">
            <v xml:space="preserve">20” Drilled Granite Sphere       </v>
          </cell>
          <cell r="C223">
            <v>0</v>
          </cell>
          <cell r="D223">
            <v>1</v>
          </cell>
          <cell r="E223">
            <v>320</v>
          </cell>
          <cell r="F223">
            <v>2</v>
          </cell>
          <cell r="G223">
            <v>288</v>
          </cell>
          <cell r="H223">
            <v>997</v>
          </cell>
          <cell r="I223">
            <v>288</v>
          </cell>
          <cell r="J223">
            <v>998</v>
          </cell>
          <cell r="K223">
            <v>288</v>
          </cell>
          <cell r="L223">
            <v>0</v>
          </cell>
        </row>
        <row r="224">
          <cell r="A224" t="str">
            <v>SP-BH-24</v>
          </cell>
          <cell r="B224" t="str">
            <v xml:space="preserve">24” Drilled Granite Sphere       </v>
          </cell>
          <cell r="C224">
            <v>0</v>
          </cell>
          <cell r="D224">
            <v>1</v>
          </cell>
          <cell r="E224">
            <v>488</v>
          </cell>
          <cell r="F224">
            <v>4</v>
          </cell>
          <cell r="G224">
            <v>439</v>
          </cell>
          <cell r="H224">
            <v>997</v>
          </cell>
          <cell r="I224">
            <v>439</v>
          </cell>
          <cell r="J224">
            <v>998</v>
          </cell>
          <cell r="K224">
            <v>439</v>
          </cell>
          <cell r="L224">
            <v>0</v>
          </cell>
        </row>
        <row r="225">
          <cell r="A225" t="str">
            <v>FN-OB-24</v>
          </cell>
          <cell r="B225" t="str">
            <v>Onyx Bliss Fountain</v>
          </cell>
          <cell r="C225">
            <v>0</v>
          </cell>
          <cell r="D225">
            <v>1</v>
          </cell>
          <cell r="E225">
            <v>360</v>
          </cell>
          <cell r="F225">
            <v>5</v>
          </cell>
          <cell r="G225">
            <v>324</v>
          </cell>
          <cell r="H225">
            <v>997</v>
          </cell>
          <cell r="I225">
            <v>324</v>
          </cell>
          <cell r="J225">
            <v>998</v>
          </cell>
          <cell r="K225">
            <v>324</v>
          </cell>
          <cell r="L225">
            <v>0</v>
          </cell>
        </row>
        <row r="226">
          <cell r="A226" t="str">
            <v>FN-TB-18</v>
          </cell>
          <cell r="B226" t="str">
            <v>Tiered Boulder Fountain</v>
          </cell>
          <cell r="C226">
            <v>0</v>
          </cell>
          <cell r="D226">
            <v>1</v>
          </cell>
          <cell r="E226">
            <v>260</v>
          </cell>
          <cell r="F226">
            <v>5</v>
          </cell>
          <cell r="G226">
            <v>234</v>
          </cell>
          <cell r="H226">
            <v>997</v>
          </cell>
          <cell r="I226">
            <v>234</v>
          </cell>
          <cell r="J226">
            <v>998</v>
          </cell>
          <cell r="K226">
            <v>234</v>
          </cell>
          <cell r="L226">
            <v>0</v>
          </cell>
        </row>
        <row r="227">
          <cell r="A227" t="str">
            <v>FN-TO-24</v>
          </cell>
          <cell r="B227" t="str">
            <v>Tower Fountain</v>
          </cell>
          <cell r="C227">
            <v>0</v>
          </cell>
          <cell r="D227">
            <v>1</v>
          </cell>
          <cell r="E227">
            <v>260</v>
          </cell>
          <cell r="F227">
            <v>10</v>
          </cell>
          <cell r="G227">
            <v>234</v>
          </cell>
          <cell r="H227">
            <v>997</v>
          </cell>
          <cell r="I227">
            <v>234</v>
          </cell>
          <cell r="J227">
            <v>998</v>
          </cell>
          <cell r="K227">
            <v>234</v>
          </cell>
          <cell r="L227">
            <v>0</v>
          </cell>
        </row>
        <row r="228">
          <cell r="A228" t="str">
            <v>FN-WB-28</v>
          </cell>
          <cell r="B228" t="str">
            <v>Wave Boulder Fountain</v>
          </cell>
          <cell r="C228">
            <v>0</v>
          </cell>
          <cell r="D228">
            <v>1</v>
          </cell>
          <cell r="E228">
            <v>300</v>
          </cell>
          <cell r="F228">
            <v>5</v>
          </cell>
          <cell r="G228">
            <v>270</v>
          </cell>
          <cell r="H228">
            <v>997</v>
          </cell>
          <cell r="I228">
            <v>270</v>
          </cell>
          <cell r="J228">
            <v>998</v>
          </cell>
          <cell r="K228">
            <v>270</v>
          </cell>
          <cell r="L228">
            <v>0</v>
          </cell>
        </row>
        <row r="229">
          <cell r="A229" t="str">
            <v>PP-BL-23</v>
          </cell>
          <cell r="B229" t="str">
            <v>1" Black Polished Pebbles - 40# Bag</v>
          </cell>
          <cell r="C229">
            <v>0</v>
          </cell>
          <cell r="D229">
            <v>1</v>
          </cell>
          <cell r="E229">
            <v>22</v>
          </cell>
          <cell r="F229">
            <v>50</v>
          </cell>
          <cell r="G229">
            <v>17</v>
          </cell>
          <cell r="H229">
            <v>997</v>
          </cell>
          <cell r="I229">
            <v>17</v>
          </cell>
          <cell r="J229">
            <v>998</v>
          </cell>
          <cell r="K229">
            <v>17</v>
          </cell>
          <cell r="L229">
            <v>0</v>
          </cell>
        </row>
        <row r="230">
          <cell r="A230" t="str">
            <v>PP-BL-35</v>
          </cell>
          <cell r="B230" t="str">
            <v>1.5" Black Polished Pebbles - 40# Bag</v>
          </cell>
          <cell r="C230">
            <v>0</v>
          </cell>
          <cell r="D230">
            <v>1</v>
          </cell>
          <cell r="E230">
            <v>22</v>
          </cell>
          <cell r="F230">
            <v>50</v>
          </cell>
          <cell r="G230">
            <v>17</v>
          </cell>
          <cell r="H230">
            <v>997</v>
          </cell>
          <cell r="I230">
            <v>17</v>
          </cell>
          <cell r="J230">
            <v>998</v>
          </cell>
          <cell r="K230">
            <v>17</v>
          </cell>
          <cell r="L230">
            <v>0</v>
          </cell>
        </row>
        <row r="231">
          <cell r="A231" t="str">
            <v>PP-BL-57</v>
          </cell>
          <cell r="B231" t="str">
            <v>2" Black Polished Pebbles - 40# Bag</v>
          </cell>
          <cell r="C231">
            <v>0</v>
          </cell>
          <cell r="D231">
            <v>1</v>
          </cell>
          <cell r="E231">
            <v>22</v>
          </cell>
          <cell r="F231">
            <v>50</v>
          </cell>
          <cell r="G231">
            <v>17</v>
          </cell>
          <cell r="H231">
            <v>997</v>
          </cell>
          <cell r="I231">
            <v>17</v>
          </cell>
          <cell r="J231">
            <v>998</v>
          </cell>
          <cell r="K231">
            <v>17</v>
          </cell>
          <cell r="L231">
            <v>0</v>
          </cell>
        </row>
        <row r="232">
          <cell r="A232" t="str">
            <v>PP-WH-35</v>
          </cell>
          <cell r="B232" t="str">
            <v>1.5" White Polished Pebbles - 40# Bag</v>
          </cell>
          <cell r="C232">
            <v>0</v>
          </cell>
          <cell r="D232">
            <v>1</v>
          </cell>
          <cell r="E232">
            <v>22</v>
          </cell>
          <cell r="F232">
            <v>50</v>
          </cell>
          <cell r="G232">
            <v>17</v>
          </cell>
          <cell r="H232">
            <v>997</v>
          </cell>
          <cell r="I232">
            <v>17</v>
          </cell>
          <cell r="J232">
            <v>998</v>
          </cell>
          <cell r="K232">
            <v>17</v>
          </cell>
          <cell r="L232">
            <v>0</v>
          </cell>
        </row>
        <row r="233">
          <cell r="A233" t="str">
            <v>PP-WH-57</v>
          </cell>
          <cell r="B233" t="str">
            <v>2" White Polished Pebbles - 40# Bag</v>
          </cell>
          <cell r="C233">
            <v>0</v>
          </cell>
          <cell r="D233">
            <v>1</v>
          </cell>
          <cell r="E233">
            <v>22</v>
          </cell>
          <cell r="F233">
            <v>50</v>
          </cell>
          <cell r="G233">
            <v>17</v>
          </cell>
          <cell r="H233">
            <v>997</v>
          </cell>
          <cell r="I233">
            <v>17</v>
          </cell>
          <cell r="J233">
            <v>998</v>
          </cell>
          <cell r="K233">
            <v>17</v>
          </cell>
          <cell r="L233">
            <v>0</v>
          </cell>
        </row>
        <row r="234">
          <cell r="A234" t="str">
            <v>PP-ST-35</v>
          </cell>
          <cell r="B234" t="str">
            <v>1.5" Striped Polished Pebbles - 40# Bag</v>
          </cell>
          <cell r="C234">
            <v>0</v>
          </cell>
          <cell r="D234">
            <v>1</v>
          </cell>
          <cell r="E234">
            <v>22</v>
          </cell>
          <cell r="F234">
            <v>50</v>
          </cell>
          <cell r="G234">
            <v>17</v>
          </cell>
          <cell r="H234">
            <v>997</v>
          </cell>
          <cell r="I234">
            <v>17</v>
          </cell>
          <cell r="J234">
            <v>998</v>
          </cell>
          <cell r="K234">
            <v>17</v>
          </cell>
          <cell r="L234">
            <v>0</v>
          </cell>
        </row>
        <row r="235">
          <cell r="A235" t="str">
            <v>PP-ST-57</v>
          </cell>
          <cell r="B235" t="str">
            <v>2" Striped Polished Pebbles - 40# Bag</v>
          </cell>
          <cell r="C235">
            <v>0</v>
          </cell>
          <cell r="D235">
            <v>1</v>
          </cell>
          <cell r="E235">
            <v>22</v>
          </cell>
          <cell r="F235">
            <v>50</v>
          </cell>
          <cell r="G235">
            <v>17</v>
          </cell>
          <cell r="H235">
            <v>997</v>
          </cell>
          <cell r="I235">
            <v>17</v>
          </cell>
          <cell r="J235">
            <v>998</v>
          </cell>
          <cell r="K235">
            <v>17</v>
          </cell>
          <cell r="L235">
            <v>0</v>
          </cell>
        </row>
        <row r="236">
          <cell r="A236" t="str">
            <v>PP-MX-35</v>
          </cell>
          <cell r="B236" t="str">
            <v>1.5" Mixed Polished Pebbles - 40# Bag</v>
          </cell>
          <cell r="C236">
            <v>0</v>
          </cell>
          <cell r="D236">
            <v>1</v>
          </cell>
          <cell r="E236">
            <v>22</v>
          </cell>
          <cell r="F236">
            <v>50</v>
          </cell>
          <cell r="G236">
            <v>17</v>
          </cell>
          <cell r="H236">
            <v>997</v>
          </cell>
          <cell r="I236">
            <v>17</v>
          </cell>
          <cell r="J236">
            <v>998</v>
          </cell>
          <cell r="K236">
            <v>17</v>
          </cell>
          <cell r="L236">
            <v>0</v>
          </cell>
        </row>
        <row r="237">
          <cell r="A237" t="str">
            <v>PP-MX-57</v>
          </cell>
          <cell r="B237" t="str">
            <v>2" Mixed Polished Pebbles - 40# Bag</v>
          </cell>
          <cell r="C237">
            <v>0</v>
          </cell>
          <cell r="D237">
            <v>1</v>
          </cell>
          <cell r="E237">
            <v>22</v>
          </cell>
          <cell r="F237">
            <v>50</v>
          </cell>
          <cell r="G237">
            <v>17</v>
          </cell>
          <cell r="H237">
            <v>997</v>
          </cell>
          <cell r="I237">
            <v>17</v>
          </cell>
          <cell r="J237">
            <v>998</v>
          </cell>
          <cell r="K237">
            <v>17</v>
          </cell>
          <cell r="L237">
            <v>0</v>
          </cell>
        </row>
        <row r="238">
          <cell r="A238" t="str">
            <v>LA-GB-17</v>
          </cell>
          <cell r="B238" t="str">
            <v>17” Granite Boulder Lantern</v>
          </cell>
          <cell r="C238">
            <v>0</v>
          </cell>
          <cell r="D238">
            <v>1</v>
          </cell>
          <cell r="E238">
            <v>170</v>
          </cell>
          <cell r="F238">
            <v>7</v>
          </cell>
          <cell r="G238">
            <v>136</v>
          </cell>
          <cell r="H238">
            <v>997</v>
          </cell>
          <cell r="I238">
            <v>136</v>
          </cell>
          <cell r="J238">
            <v>998</v>
          </cell>
          <cell r="K238">
            <v>136</v>
          </cell>
          <cell r="L238">
            <v>0</v>
          </cell>
        </row>
        <row r="239">
          <cell r="A239" t="str">
            <v>LA-GB-27</v>
          </cell>
          <cell r="B239" t="str">
            <v>27” Granite Boulder Lantern</v>
          </cell>
          <cell r="C239">
            <v>0</v>
          </cell>
          <cell r="D239">
            <v>1</v>
          </cell>
          <cell r="E239">
            <v>230</v>
          </cell>
          <cell r="F239">
            <v>5</v>
          </cell>
          <cell r="G239">
            <v>184</v>
          </cell>
          <cell r="H239">
            <v>997</v>
          </cell>
          <cell r="I239">
            <v>184</v>
          </cell>
          <cell r="J239">
            <v>998</v>
          </cell>
          <cell r="K239">
            <v>184</v>
          </cell>
          <cell r="L239">
            <v>0</v>
          </cell>
        </row>
        <row r="240">
          <cell r="A240" t="str">
            <v>LA-GB-39</v>
          </cell>
          <cell r="B240" t="str">
            <v>39” Granite Boulder Lantern</v>
          </cell>
          <cell r="C240">
            <v>0</v>
          </cell>
          <cell r="D240">
            <v>1</v>
          </cell>
          <cell r="E240">
            <v>346</v>
          </cell>
          <cell r="F240">
            <v>3</v>
          </cell>
          <cell r="G240">
            <v>277</v>
          </cell>
          <cell r="H240">
            <v>997</v>
          </cell>
          <cell r="I240">
            <v>277</v>
          </cell>
          <cell r="J240">
            <v>998</v>
          </cell>
          <cell r="K240">
            <v>277</v>
          </cell>
          <cell r="L240">
            <v>0</v>
          </cell>
        </row>
        <row r="241">
          <cell r="A241" t="str">
            <v>LA-GB-60</v>
          </cell>
          <cell r="B241" t="str">
            <v>60” Granite Boulder Lantern</v>
          </cell>
          <cell r="C241">
            <v>0</v>
          </cell>
          <cell r="D241">
            <v>1</v>
          </cell>
          <cell r="E241">
            <v>880</v>
          </cell>
          <cell r="F241">
            <v>1</v>
          </cell>
          <cell r="G241">
            <v>880</v>
          </cell>
          <cell r="H241">
            <v>997</v>
          </cell>
          <cell r="I241">
            <v>880</v>
          </cell>
          <cell r="J241">
            <v>998</v>
          </cell>
          <cell r="K241">
            <v>880</v>
          </cell>
          <cell r="L241">
            <v>0</v>
          </cell>
        </row>
        <row r="242">
          <cell r="A242" t="str">
            <v>LA-GB-72</v>
          </cell>
          <cell r="B242" t="str">
            <v>72” Granite Boulder Lantern</v>
          </cell>
          <cell r="C242">
            <v>0</v>
          </cell>
          <cell r="D242">
            <v>1</v>
          </cell>
          <cell r="E242">
            <v>1296</v>
          </cell>
          <cell r="F242">
            <v>1</v>
          </cell>
          <cell r="G242">
            <v>1296</v>
          </cell>
          <cell r="H242">
            <v>997</v>
          </cell>
          <cell r="I242">
            <v>1296</v>
          </cell>
          <cell r="J242">
            <v>998</v>
          </cell>
          <cell r="K242">
            <v>1296</v>
          </cell>
          <cell r="L242">
            <v>0</v>
          </cell>
        </row>
        <row r="243">
          <cell r="A243" t="str">
            <v>VP-LA-1</v>
          </cell>
          <cell r="B243" t="str">
            <v>Boulder Lantern Assortment (2 pcs 17", 2 pcs 27", 1 pc 39") - $229 savings</v>
          </cell>
          <cell r="C243">
            <v>0</v>
          </cell>
          <cell r="D243">
            <v>1</v>
          </cell>
          <cell r="E243">
            <v>917</v>
          </cell>
          <cell r="F243">
            <v>1</v>
          </cell>
          <cell r="G243">
            <v>917</v>
          </cell>
          <cell r="H243">
            <v>997</v>
          </cell>
          <cell r="I243">
            <v>917</v>
          </cell>
          <cell r="J243">
            <v>998</v>
          </cell>
          <cell r="K243">
            <v>917</v>
          </cell>
          <cell r="L243">
            <v>0</v>
          </cell>
        </row>
        <row r="244">
          <cell r="A244" t="str">
            <v>LA-BA-0924A</v>
          </cell>
          <cell r="B244" t="str">
            <v>24"H Basalt Guide Post Light</v>
          </cell>
          <cell r="C244">
            <v>0</v>
          </cell>
          <cell r="D244">
            <v>1</v>
          </cell>
          <cell r="E244">
            <v>170</v>
          </cell>
          <cell r="F244">
            <v>4</v>
          </cell>
          <cell r="G244">
            <v>153</v>
          </cell>
          <cell r="H244">
            <v>997</v>
          </cell>
          <cell r="I244">
            <v>153</v>
          </cell>
          <cell r="J244">
            <v>998</v>
          </cell>
          <cell r="K244">
            <v>153</v>
          </cell>
          <cell r="L244">
            <v>0</v>
          </cell>
        </row>
        <row r="245">
          <cell r="A245" t="str">
            <v>LA-BA-0936A</v>
          </cell>
          <cell r="B245" t="str">
            <v>36"H Basalt Guide Post Light</v>
          </cell>
          <cell r="C245">
            <v>0</v>
          </cell>
          <cell r="D245">
            <v>1</v>
          </cell>
          <cell r="E245">
            <v>230</v>
          </cell>
          <cell r="F245">
            <v>4</v>
          </cell>
          <cell r="G245">
            <v>207</v>
          </cell>
          <cell r="H245">
            <v>997</v>
          </cell>
          <cell r="I245">
            <v>207</v>
          </cell>
          <cell r="J245">
            <v>998</v>
          </cell>
          <cell r="K245">
            <v>207</v>
          </cell>
          <cell r="L245">
            <v>0</v>
          </cell>
        </row>
        <row r="246">
          <cell r="A246" t="str">
            <v>LA-AN-39</v>
          </cell>
          <cell r="B246" t="str">
            <v>Antiquity Lantern</v>
          </cell>
          <cell r="C246">
            <v>0</v>
          </cell>
          <cell r="D246">
            <v>1</v>
          </cell>
          <cell r="E246">
            <v>280</v>
          </cell>
          <cell r="F246">
            <v>5</v>
          </cell>
          <cell r="G246">
            <v>252</v>
          </cell>
          <cell r="H246">
            <v>997</v>
          </cell>
          <cell r="I246">
            <v>252</v>
          </cell>
          <cell r="J246">
            <v>998</v>
          </cell>
          <cell r="K246">
            <v>252</v>
          </cell>
          <cell r="L246">
            <v>0</v>
          </cell>
        </row>
        <row r="247">
          <cell r="A247" t="str">
            <v>LA-TG-40</v>
          </cell>
          <cell r="B247" t="str">
            <v>40” Oriental Tier Gold Lantern</v>
          </cell>
          <cell r="C247">
            <v>0</v>
          </cell>
          <cell r="D247">
            <v>1</v>
          </cell>
          <cell r="E247">
            <v>320</v>
          </cell>
          <cell r="F247">
            <v>5</v>
          </cell>
          <cell r="G247">
            <v>288</v>
          </cell>
          <cell r="H247">
            <v>997</v>
          </cell>
          <cell r="I247">
            <v>288</v>
          </cell>
          <cell r="J247">
            <v>998</v>
          </cell>
          <cell r="K247">
            <v>288</v>
          </cell>
          <cell r="L247">
            <v>0</v>
          </cell>
        </row>
        <row r="248">
          <cell r="A248" t="str">
            <v>LA-TW-22</v>
          </cell>
          <cell r="B248" t="str">
            <v>22'' H. Twilight Boulder Lantern  (Quantities Limited)</v>
          </cell>
          <cell r="C248">
            <v>0</v>
          </cell>
          <cell r="D248">
            <v>1</v>
          </cell>
          <cell r="E248">
            <v>150</v>
          </cell>
          <cell r="F248">
            <v>4</v>
          </cell>
          <cell r="G248">
            <v>135</v>
          </cell>
          <cell r="H248">
            <v>997</v>
          </cell>
          <cell r="I248">
            <v>135</v>
          </cell>
          <cell r="J248">
            <v>998</v>
          </cell>
          <cell r="K248">
            <v>135</v>
          </cell>
          <cell r="L248">
            <v>0</v>
          </cell>
        </row>
        <row r="249">
          <cell r="A249" t="str">
            <v>LA-KR-12</v>
          </cell>
          <cell r="B249" t="str">
            <v>12” Granite Kodai Rokkaku Yukimi Lantern</v>
          </cell>
          <cell r="C249">
            <v>0</v>
          </cell>
          <cell r="D249">
            <v>1</v>
          </cell>
          <cell r="E249">
            <v>130</v>
          </cell>
          <cell r="F249">
            <v>2</v>
          </cell>
          <cell r="G249">
            <v>117</v>
          </cell>
          <cell r="H249">
            <v>997</v>
          </cell>
          <cell r="I249">
            <v>117</v>
          </cell>
          <cell r="J249">
            <v>998</v>
          </cell>
          <cell r="K249">
            <v>117</v>
          </cell>
          <cell r="L249">
            <v>0</v>
          </cell>
        </row>
        <row r="250">
          <cell r="A250" t="str">
            <v>LA-KR-18</v>
          </cell>
          <cell r="B250" t="str">
            <v>18” Granite Kodai Rokkaku Yukimi Lantern</v>
          </cell>
          <cell r="C250">
            <v>0</v>
          </cell>
          <cell r="D250">
            <v>1</v>
          </cell>
          <cell r="E250">
            <v>170</v>
          </cell>
          <cell r="F250">
            <v>2</v>
          </cell>
          <cell r="G250">
            <v>153</v>
          </cell>
          <cell r="H250">
            <v>997</v>
          </cell>
          <cell r="I250">
            <v>153</v>
          </cell>
          <cell r="J250">
            <v>998</v>
          </cell>
          <cell r="K250">
            <v>153</v>
          </cell>
          <cell r="L250">
            <v>0</v>
          </cell>
        </row>
        <row r="251">
          <cell r="A251" t="str">
            <v>LA-KR-24</v>
          </cell>
          <cell r="B251" t="str">
            <v>24” Granite Kodai Rokkaku Yukimi Lantern</v>
          </cell>
          <cell r="C251">
            <v>0</v>
          </cell>
          <cell r="D251">
            <v>1</v>
          </cell>
          <cell r="E251">
            <v>270</v>
          </cell>
          <cell r="F251">
            <v>2</v>
          </cell>
          <cell r="G251">
            <v>243</v>
          </cell>
          <cell r="H251">
            <v>997</v>
          </cell>
          <cell r="I251">
            <v>243</v>
          </cell>
          <cell r="J251">
            <v>998</v>
          </cell>
          <cell r="K251">
            <v>243</v>
          </cell>
          <cell r="L251">
            <v>0</v>
          </cell>
        </row>
        <row r="252">
          <cell r="A252" t="str">
            <v>LA-KR-36</v>
          </cell>
          <cell r="B252" t="str">
            <v>36” Granite Kodai Rokkaku Yukimi Lantern</v>
          </cell>
          <cell r="C252">
            <v>0</v>
          </cell>
          <cell r="D252">
            <v>1</v>
          </cell>
          <cell r="E252">
            <v>560</v>
          </cell>
          <cell r="F252">
            <v>1</v>
          </cell>
          <cell r="G252">
            <v>560</v>
          </cell>
          <cell r="H252">
            <v>997</v>
          </cell>
          <cell r="I252">
            <v>560</v>
          </cell>
          <cell r="J252">
            <v>998</v>
          </cell>
          <cell r="K252">
            <v>560</v>
          </cell>
          <cell r="L252">
            <v>0</v>
          </cell>
        </row>
        <row r="253">
          <cell r="A253" t="str">
            <v>LA-KA-48</v>
          </cell>
          <cell r="B253" t="str">
            <v>4’ Granite Kasuga Lantern</v>
          </cell>
          <cell r="C253">
            <v>0</v>
          </cell>
          <cell r="D253">
            <v>1</v>
          </cell>
          <cell r="E253">
            <v>400</v>
          </cell>
          <cell r="F253">
            <v>1</v>
          </cell>
          <cell r="G253">
            <v>400</v>
          </cell>
          <cell r="H253">
            <v>997</v>
          </cell>
          <cell r="I253">
            <v>400</v>
          </cell>
          <cell r="J253">
            <v>998</v>
          </cell>
          <cell r="K253">
            <v>400</v>
          </cell>
          <cell r="L253">
            <v>0</v>
          </cell>
        </row>
        <row r="254">
          <cell r="A254" t="str">
            <v>LA-TA-14</v>
          </cell>
          <cell r="B254" t="str">
            <v>14” Granite Tamate Lantern</v>
          </cell>
          <cell r="C254">
            <v>0</v>
          </cell>
          <cell r="D254">
            <v>1</v>
          </cell>
          <cell r="E254">
            <v>120</v>
          </cell>
          <cell r="F254">
            <v>8</v>
          </cell>
          <cell r="G254">
            <v>108</v>
          </cell>
          <cell r="H254">
            <v>997</v>
          </cell>
          <cell r="I254">
            <v>108</v>
          </cell>
          <cell r="J254">
            <v>998</v>
          </cell>
          <cell r="K254">
            <v>108</v>
          </cell>
          <cell r="L254">
            <v>0</v>
          </cell>
        </row>
        <row r="255">
          <cell r="A255" t="str">
            <v>LA-KJ-41</v>
          </cell>
          <cell r="B255" t="str">
            <v>41” Kotoji Lantern</v>
          </cell>
          <cell r="C255">
            <v>0</v>
          </cell>
          <cell r="D255">
            <v>1</v>
          </cell>
          <cell r="E255">
            <v>320</v>
          </cell>
          <cell r="F255">
            <v>5</v>
          </cell>
          <cell r="G255">
            <v>288</v>
          </cell>
          <cell r="H255">
            <v>997</v>
          </cell>
          <cell r="I255">
            <v>288</v>
          </cell>
          <cell r="J255">
            <v>998</v>
          </cell>
          <cell r="K255">
            <v>288</v>
          </cell>
          <cell r="L255">
            <v>0</v>
          </cell>
        </row>
        <row r="256">
          <cell r="A256" t="str">
            <v>LA-RK-12</v>
          </cell>
          <cell r="B256" t="str">
            <v>12” Granite Ran Kei Lantern</v>
          </cell>
          <cell r="C256">
            <v>0</v>
          </cell>
          <cell r="D256">
            <v>1</v>
          </cell>
          <cell r="E256">
            <v>180</v>
          </cell>
          <cell r="F256">
            <v>2</v>
          </cell>
          <cell r="G256">
            <v>162</v>
          </cell>
          <cell r="H256">
            <v>997</v>
          </cell>
          <cell r="I256">
            <v>162</v>
          </cell>
          <cell r="J256">
            <v>998</v>
          </cell>
          <cell r="K256">
            <v>162</v>
          </cell>
          <cell r="L256">
            <v>0</v>
          </cell>
        </row>
        <row r="257">
          <cell r="A257" t="str">
            <v>LA-RK-18</v>
          </cell>
          <cell r="B257" t="str">
            <v>18” Granite Ran Kei Lantern</v>
          </cell>
          <cell r="C257">
            <v>0</v>
          </cell>
          <cell r="D257">
            <v>1</v>
          </cell>
          <cell r="E257">
            <v>250</v>
          </cell>
          <cell r="F257">
            <v>4</v>
          </cell>
          <cell r="G257">
            <v>225</v>
          </cell>
          <cell r="H257">
            <v>997</v>
          </cell>
          <cell r="I257">
            <v>225</v>
          </cell>
          <cell r="J257">
            <v>998</v>
          </cell>
          <cell r="K257">
            <v>225</v>
          </cell>
          <cell r="L257">
            <v>0</v>
          </cell>
        </row>
        <row r="258">
          <cell r="A258" t="str">
            <v>LA-RK-24</v>
          </cell>
          <cell r="B258" t="str">
            <v>24” Granite Ran Kei Lantern</v>
          </cell>
          <cell r="C258">
            <v>0</v>
          </cell>
          <cell r="D258">
            <v>1</v>
          </cell>
          <cell r="E258">
            <v>340</v>
          </cell>
          <cell r="F258">
            <v>1</v>
          </cell>
          <cell r="G258">
            <v>340</v>
          </cell>
          <cell r="H258">
            <v>997</v>
          </cell>
          <cell r="I258">
            <v>340</v>
          </cell>
          <cell r="J258">
            <v>998</v>
          </cell>
          <cell r="K258">
            <v>340</v>
          </cell>
          <cell r="L258">
            <v>0</v>
          </cell>
        </row>
        <row r="259">
          <cell r="A259" t="str">
            <v>FP-GBD-GL</v>
          </cell>
          <cell r="B259" t="str">
            <v>36" Fire Pit with Granite Base, Mesh Dome and Granite Legs</v>
          </cell>
          <cell r="C259">
            <v>0</v>
          </cell>
          <cell r="D259">
            <v>1</v>
          </cell>
          <cell r="E259">
            <v>650</v>
          </cell>
          <cell r="F259">
            <v>1</v>
          </cell>
          <cell r="G259">
            <v>650</v>
          </cell>
          <cell r="H259">
            <v>997</v>
          </cell>
          <cell r="I259">
            <v>650</v>
          </cell>
          <cell r="J259">
            <v>998</v>
          </cell>
          <cell r="K259">
            <v>650</v>
          </cell>
          <cell r="L259">
            <v>0</v>
          </cell>
        </row>
        <row r="260">
          <cell r="A260" t="str">
            <v>FP-GB-GL</v>
          </cell>
          <cell r="B260" t="str">
            <v>36" Fire Pit with Granite Base and Granite Legs  (W/O mesh dome)</v>
          </cell>
          <cell r="C260">
            <v>0</v>
          </cell>
          <cell r="D260">
            <v>1</v>
          </cell>
          <cell r="E260">
            <v>470</v>
          </cell>
          <cell r="F260">
            <v>1</v>
          </cell>
          <cell r="G260">
            <v>470</v>
          </cell>
          <cell r="H260">
            <v>997</v>
          </cell>
          <cell r="I260">
            <v>470</v>
          </cell>
          <cell r="J260">
            <v>998</v>
          </cell>
          <cell r="K260">
            <v>470</v>
          </cell>
          <cell r="L260">
            <v>0</v>
          </cell>
        </row>
        <row r="261">
          <cell r="A261" t="str">
            <v>FP-IBD-GL</v>
          </cell>
          <cell r="B261" t="str">
            <v>28" Fire Pit with Iron Base, Mesh Dome and Granite Legs</v>
          </cell>
          <cell r="C261">
            <v>0</v>
          </cell>
          <cell r="D261">
            <v>1</v>
          </cell>
          <cell r="E261">
            <v>460</v>
          </cell>
          <cell r="F261">
            <v>1</v>
          </cell>
          <cell r="G261">
            <v>460</v>
          </cell>
          <cell r="H261">
            <v>997</v>
          </cell>
          <cell r="I261">
            <v>460</v>
          </cell>
          <cell r="J261">
            <v>998</v>
          </cell>
          <cell r="K261">
            <v>460</v>
          </cell>
          <cell r="L261">
            <v>0</v>
          </cell>
        </row>
        <row r="262">
          <cell r="A262" t="str">
            <v>FP-IB-GL</v>
          </cell>
          <cell r="B262" t="str">
            <v xml:space="preserve">28" Fire Pit with Iron Base and Granite Legs (W/O mesh dome)   </v>
          </cell>
          <cell r="C262">
            <v>0</v>
          </cell>
          <cell r="D262">
            <v>1</v>
          </cell>
          <cell r="E262">
            <v>330</v>
          </cell>
          <cell r="F262">
            <v>1</v>
          </cell>
          <cell r="G262">
            <v>330</v>
          </cell>
          <cell r="H262">
            <v>997</v>
          </cell>
          <cell r="I262">
            <v>330</v>
          </cell>
          <cell r="J262">
            <v>998</v>
          </cell>
          <cell r="K262">
            <v>330</v>
          </cell>
          <cell r="L262">
            <v>0</v>
          </cell>
        </row>
        <row r="263">
          <cell r="A263" t="str">
            <v>FP-GBD-IL</v>
          </cell>
          <cell r="B263" t="str">
            <v xml:space="preserve">36"Fire Pit with Granite Base, Mesh Dome and Forged Iron Legs  </v>
          </cell>
          <cell r="C263">
            <v>0</v>
          </cell>
          <cell r="D263">
            <v>1</v>
          </cell>
          <cell r="E263">
            <v>550</v>
          </cell>
          <cell r="F263">
            <v>1</v>
          </cell>
          <cell r="G263">
            <v>550</v>
          </cell>
          <cell r="H263">
            <v>997</v>
          </cell>
          <cell r="I263">
            <v>550</v>
          </cell>
          <cell r="J263">
            <v>998</v>
          </cell>
          <cell r="K263">
            <v>550</v>
          </cell>
          <cell r="L263">
            <v>0</v>
          </cell>
        </row>
        <row r="264">
          <cell r="A264" t="str">
            <v>FP-GB-IL</v>
          </cell>
          <cell r="B264" t="str">
            <v>36" Fire Pit with Granite Base and Forged Iron Legs   (W/O Mesh dome)</v>
          </cell>
          <cell r="C264">
            <v>0</v>
          </cell>
          <cell r="D264">
            <v>1</v>
          </cell>
          <cell r="E264">
            <v>400</v>
          </cell>
          <cell r="F264">
            <v>1</v>
          </cell>
          <cell r="G264">
            <v>400</v>
          </cell>
          <cell r="H264">
            <v>997</v>
          </cell>
          <cell r="I264">
            <v>400</v>
          </cell>
          <cell r="J264">
            <v>998</v>
          </cell>
          <cell r="K264">
            <v>400</v>
          </cell>
          <cell r="L264">
            <v>0</v>
          </cell>
        </row>
        <row r="265">
          <cell r="A265" t="str">
            <v>FP-BA-5521</v>
          </cell>
          <cell r="B265" t="str">
            <v>55" L X 21" W Basalt Fire Pit</v>
          </cell>
          <cell r="C265">
            <v>0</v>
          </cell>
          <cell r="D265">
            <v>1</v>
          </cell>
          <cell r="E265">
            <v>1699</v>
          </cell>
          <cell r="F265">
            <v>1</v>
          </cell>
          <cell r="G265">
            <v>1699</v>
          </cell>
          <cell r="H265">
            <v>997</v>
          </cell>
          <cell r="I265">
            <v>1699</v>
          </cell>
          <cell r="J265">
            <v>998</v>
          </cell>
          <cell r="K265">
            <v>1699</v>
          </cell>
          <cell r="L265">
            <v>0</v>
          </cell>
        </row>
        <row r="266">
          <cell r="A266" t="str">
            <v>FP-BA-20</v>
          </cell>
          <cell r="B266" t="str">
            <v>20" Diameter Basalt Fire Pit</v>
          </cell>
          <cell r="C266">
            <v>0</v>
          </cell>
          <cell r="D266">
            <v>1</v>
          </cell>
          <cell r="E266">
            <v>799</v>
          </cell>
          <cell r="F266">
            <v>1</v>
          </cell>
          <cell r="G266">
            <v>799</v>
          </cell>
          <cell r="H266">
            <v>997</v>
          </cell>
          <cell r="I266">
            <v>799</v>
          </cell>
          <cell r="J266">
            <v>998</v>
          </cell>
          <cell r="K266">
            <v>799</v>
          </cell>
          <cell r="L266">
            <v>0</v>
          </cell>
        </row>
        <row r="267">
          <cell r="A267" t="str">
            <v>FP-BA-7521</v>
          </cell>
          <cell r="B267" t="str">
            <v xml:space="preserve">75" L X 21" W Basalt Fire Pit    </v>
          </cell>
          <cell r="C267">
            <v>0</v>
          </cell>
          <cell r="D267">
            <v>1</v>
          </cell>
          <cell r="E267">
            <v>2999</v>
          </cell>
          <cell r="F267">
            <v>1</v>
          </cell>
          <cell r="G267">
            <v>2999</v>
          </cell>
          <cell r="H267">
            <v>997</v>
          </cell>
          <cell r="I267">
            <v>2999</v>
          </cell>
          <cell r="J267">
            <v>998</v>
          </cell>
          <cell r="K267">
            <v>2999</v>
          </cell>
          <cell r="L267">
            <v>0</v>
          </cell>
        </row>
        <row r="268">
          <cell r="A268" t="str">
            <v>FP-BO-6643</v>
          </cell>
          <cell r="B268" t="str">
            <v>66" L X 43" W Granite Boulder Fire Pit</v>
          </cell>
          <cell r="C268">
            <v>0</v>
          </cell>
          <cell r="D268">
            <v>1</v>
          </cell>
          <cell r="E268">
            <v>3499</v>
          </cell>
          <cell r="F268">
            <v>1</v>
          </cell>
          <cell r="G268">
            <v>3499</v>
          </cell>
          <cell r="H268">
            <v>997</v>
          </cell>
          <cell r="I268">
            <v>3499</v>
          </cell>
          <cell r="J268">
            <v>998</v>
          </cell>
          <cell r="K268">
            <v>3499</v>
          </cell>
          <cell r="L268">
            <v>0</v>
          </cell>
        </row>
        <row r="269">
          <cell r="A269" t="str">
            <v>FP-BO-4843</v>
          </cell>
          <cell r="B269" t="str">
            <v>48" L x 43" W  x 18" H Boulder Granite Gathering Table Fire Pit</v>
          </cell>
          <cell r="C269">
            <v>0</v>
          </cell>
          <cell r="D269">
            <v>1</v>
          </cell>
          <cell r="E269">
            <v>2999</v>
          </cell>
          <cell r="F269">
            <v>1</v>
          </cell>
          <cell r="G269">
            <v>2999</v>
          </cell>
          <cell r="H269">
            <v>997</v>
          </cell>
          <cell r="I269">
            <v>2999</v>
          </cell>
          <cell r="J269">
            <v>998</v>
          </cell>
          <cell r="K269">
            <v>2999</v>
          </cell>
          <cell r="L269">
            <v>0</v>
          </cell>
        </row>
        <row r="270">
          <cell r="A270" t="str">
            <v>FP-BO-5957</v>
          </cell>
          <cell r="B270" t="str">
            <v>59" D x 57" W x 20" H Boulder Granite Gathering Table Fire Pit</v>
          </cell>
          <cell r="C270">
            <v>0</v>
          </cell>
          <cell r="D270">
            <v>1</v>
          </cell>
          <cell r="E270">
            <v>3699</v>
          </cell>
          <cell r="F270">
            <v>1</v>
          </cell>
          <cell r="G270">
            <v>3699</v>
          </cell>
          <cell r="H270">
            <v>997</v>
          </cell>
          <cell r="I270">
            <v>3699</v>
          </cell>
          <cell r="J270">
            <v>998</v>
          </cell>
          <cell r="K270">
            <v>3699</v>
          </cell>
          <cell r="L270">
            <v>0</v>
          </cell>
        </row>
        <row r="271">
          <cell r="A271" t="str">
            <v>FP-BO-7462</v>
          </cell>
          <cell r="B271" t="str">
            <v>74" D x 62" W x 20" H Boulder Granite Gathering Table Fire Pit</v>
          </cell>
          <cell r="C271">
            <v>0</v>
          </cell>
          <cell r="D271">
            <v>1</v>
          </cell>
          <cell r="E271">
            <v>4199</v>
          </cell>
          <cell r="F271">
            <v>1</v>
          </cell>
          <cell r="G271">
            <v>4199</v>
          </cell>
          <cell r="H271">
            <v>997</v>
          </cell>
          <cell r="I271">
            <v>4199</v>
          </cell>
          <cell r="J271">
            <v>998</v>
          </cell>
          <cell r="K271">
            <v>4199</v>
          </cell>
          <cell r="L271">
            <v>0</v>
          </cell>
        </row>
        <row r="272">
          <cell r="A272" t="str">
            <v>FP-LR-23</v>
          </cell>
          <cell r="B272" t="str">
            <v>Fire Pit Lava Rock  .75" - 1.5" (per bags) - 20 lb. box with 4 - 5lb. Bags</v>
          </cell>
          <cell r="C272">
            <v>0</v>
          </cell>
          <cell r="D272">
            <v>1</v>
          </cell>
          <cell r="E272">
            <v>40</v>
          </cell>
          <cell r="F272">
            <v>4</v>
          </cell>
          <cell r="G272">
            <v>23</v>
          </cell>
          <cell r="H272">
            <v>997</v>
          </cell>
          <cell r="I272">
            <v>20</v>
          </cell>
          <cell r="J272">
            <v>998</v>
          </cell>
          <cell r="K272">
            <v>20</v>
          </cell>
          <cell r="L272">
            <v>0</v>
          </cell>
        </row>
        <row r="273">
          <cell r="A273" t="str">
            <v>FP-DO-18</v>
          </cell>
          <cell r="B273" t="str">
            <v>Mesh Fire Pit Dome. 18" H x 36" D</v>
          </cell>
          <cell r="C273">
            <v>0</v>
          </cell>
          <cell r="D273">
            <v>1</v>
          </cell>
          <cell r="E273">
            <v>150</v>
          </cell>
          <cell r="F273">
            <v>4</v>
          </cell>
          <cell r="G273">
            <v>135</v>
          </cell>
          <cell r="H273">
            <v>997</v>
          </cell>
          <cell r="I273">
            <v>135</v>
          </cell>
          <cell r="J273">
            <v>998</v>
          </cell>
          <cell r="K273">
            <v>135</v>
          </cell>
          <cell r="L273">
            <v>0</v>
          </cell>
        </row>
        <row r="274">
          <cell r="A274" t="str">
            <v>BR-GR-4A</v>
          </cell>
          <cell r="B274" t="str">
            <v xml:space="preserve">4’ x 24” Granite Bridge         </v>
          </cell>
          <cell r="C274">
            <v>0</v>
          </cell>
          <cell r="D274">
            <v>1</v>
          </cell>
          <cell r="E274">
            <v>440</v>
          </cell>
          <cell r="F274">
            <v>3</v>
          </cell>
          <cell r="G274">
            <v>396</v>
          </cell>
          <cell r="H274">
            <v>997</v>
          </cell>
          <cell r="I274">
            <v>396</v>
          </cell>
          <cell r="J274">
            <v>998</v>
          </cell>
          <cell r="K274">
            <v>396</v>
          </cell>
          <cell r="L274">
            <v>0</v>
          </cell>
        </row>
        <row r="275">
          <cell r="A275" t="str">
            <v>BR-GR-6A</v>
          </cell>
          <cell r="B275" t="str">
            <v xml:space="preserve">6’ x 28” Granite Bridge            </v>
          </cell>
          <cell r="C275">
            <v>0</v>
          </cell>
          <cell r="D275">
            <v>1</v>
          </cell>
          <cell r="E275">
            <v>700</v>
          </cell>
          <cell r="F275">
            <v>2</v>
          </cell>
          <cell r="G275">
            <v>630</v>
          </cell>
          <cell r="H275">
            <v>997</v>
          </cell>
          <cell r="I275">
            <v>630</v>
          </cell>
          <cell r="J275">
            <v>998</v>
          </cell>
          <cell r="K275">
            <v>630</v>
          </cell>
          <cell r="L275">
            <v>0</v>
          </cell>
        </row>
        <row r="276">
          <cell r="A276" t="str">
            <v>BR-GR-8A</v>
          </cell>
          <cell r="B276" t="str">
            <v xml:space="preserve">8’ x 32” Granite Bridge      </v>
          </cell>
          <cell r="C276">
            <v>0</v>
          </cell>
          <cell r="D276">
            <v>1</v>
          </cell>
          <cell r="E276">
            <v>1300</v>
          </cell>
          <cell r="F276">
            <v>2</v>
          </cell>
          <cell r="G276">
            <v>1170</v>
          </cell>
          <cell r="H276">
            <v>997</v>
          </cell>
          <cell r="I276">
            <v>1170</v>
          </cell>
          <cell r="J276">
            <v>998</v>
          </cell>
          <cell r="K276">
            <v>1170</v>
          </cell>
          <cell r="L276">
            <v>0</v>
          </cell>
        </row>
        <row r="277">
          <cell r="A277" t="str">
            <v>LA-LI-40</v>
          </cell>
          <cell r="B277" t="str">
            <v>40” H Octagon Granite Lighthouse</v>
          </cell>
          <cell r="C277">
            <v>0</v>
          </cell>
          <cell r="D277">
            <v>1</v>
          </cell>
          <cell r="E277">
            <v>280</v>
          </cell>
          <cell r="F277">
            <v>5</v>
          </cell>
          <cell r="G277">
            <v>252</v>
          </cell>
          <cell r="H277">
            <v>997</v>
          </cell>
          <cell r="I277">
            <v>252</v>
          </cell>
          <cell r="J277">
            <v>998</v>
          </cell>
          <cell r="K277">
            <v>252</v>
          </cell>
          <cell r="L277">
            <v>0</v>
          </cell>
        </row>
        <row r="278">
          <cell r="A278" t="str">
            <v>LA-LI-60</v>
          </cell>
          <cell r="B278" t="str">
            <v>60” H Octagon Granite Lighthouse</v>
          </cell>
          <cell r="C278">
            <v>0</v>
          </cell>
          <cell r="D278">
            <v>1</v>
          </cell>
          <cell r="E278">
            <v>590</v>
          </cell>
          <cell r="F278">
            <v>2</v>
          </cell>
          <cell r="G278">
            <v>531</v>
          </cell>
          <cell r="H278">
            <v>997</v>
          </cell>
          <cell r="I278">
            <v>531</v>
          </cell>
          <cell r="J278">
            <v>998</v>
          </cell>
          <cell r="K278">
            <v>531</v>
          </cell>
          <cell r="L278">
            <v>0</v>
          </cell>
        </row>
        <row r="279">
          <cell r="A279" t="str">
            <v>PL-TR-1</v>
          </cell>
          <cell r="B279" t="str">
            <v>Antique Trough - Priced per cubic foot</v>
          </cell>
          <cell r="C279">
            <v>0</v>
          </cell>
          <cell r="D279">
            <v>1</v>
          </cell>
          <cell r="E279">
            <v>60</v>
          </cell>
          <cell r="F279">
            <v>1</v>
          </cell>
          <cell r="G279">
            <v>60</v>
          </cell>
          <cell r="H279">
            <v>997</v>
          </cell>
          <cell r="I279">
            <v>60</v>
          </cell>
          <cell r="J279">
            <v>998</v>
          </cell>
          <cell r="K279">
            <v>60</v>
          </cell>
          <cell r="L279">
            <v>0</v>
          </cell>
        </row>
        <row r="280">
          <cell r="A280" t="str">
            <v>AS-YY-1</v>
          </cell>
          <cell r="B280" t="str">
            <v xml:space="preserve">Ying Yang Accent without Pedestal 16"D x 4" H    </v>
          </cell>
          <cell r="C280">
            <v>0</v>
          </cell>
          <cell r="D280">
            <v>1</v>
          </cell>
          <cell r="E280">
            <v>100</v>
          </cell>
          <cell r="F280">
            <v>48</v>
          </cell>
          <cell r="G280">
            <v>90</v>
          </cell>
          <cell r="H280">
            <v>997</v>
          </cell>
          <cell r="I280">
            <v>90</v>
          </cell>
          <cell r="J280">
            <v>998</v>
          </cell>
          <cell r="K280">
            <v>90</v>
          </cell>
          <cell r="L280">
            <v>0</v>
          </cell>
        </row>
        <row r="281">
          <cell r="A281" t="str">
            <v>AS-YY-2</v>
          </cell>
          <cell r="B281" t="str">
            <v xml:space="preserve">Ying Yang Accent with Pedestal 16" D x 16" H    </v>
          </cell>
          <cell r="C281">
            <v>0</v>
          </cell>
          <cell r="D281">
            <v>1</v>
          </cell>
          <cell r="E281">
            <v>190</v>
          </cell>
          <cell r="F281">
            <v>4</v>
          </cell>
          <cell r="G281">
            <v>171</v>
          </cell>
          <cell r="H281">
            <v>997</v>
          </cell>
          <cell r="I281">
            <v>171</v>
          </cell>
          <cell r="J281">
            <v>998</v>
          </cell>
          <cell r="K281">
            <v>171</v>
          </cell>
          <cell r="L281">
            <v>0</v>
          </cell>
        </row>
        <row r="282">
          <cell r="A282" t="str">
            <v>AS-DI-1</v>
          </cell>
          <cell r="B282" t="str">
            <v xml:space="preserve">Directional Stone without Pedestal 14"D x 2" H  </v>
          </cell>
          <cell r="C282">
            <v>0</v>
          </cell>
          <cell r="D282">
            <v>1</v>
          </cell>
          <cell r="E282">
            <v>90</v>
          </cell>
          <cell r="F282">
            <v>48</v>
          </cell>
          <cell r="G282">
            <v>81</v>
          </cell>
          <cell r="H282">
            <v>997</v>
          </cell>
          <cell r="I282">
            <v>81</v>
          </cell>
          <cell r="J282">
            <v>998</v>
          </cell>
          <cell r="K282">
            <v>81</v>
          </cell>
          <cell r="L282">
            <v>0</v>
          </cell>
        </row>
        <row r="283">
          <cell r="A283" t="str">
            <v>AS-DI-2</v>
          </cell>
          <cell r="B283" t="str">
            <v xml:space="preserve">Directional Stone with Pedestal 14"D x 14" H          </v>
          </cell>
          <cell r="C283">
            <v>0</v>
          </cell>
          <cell r="D283">
            <v>1</v>
          </cell>
          <cell r="E283">
            <v>180</v>
          </cell>
          <cell r="F283">
            <v>4</v>
          </cell>
          <cell r="G283">
            <v>162</v>
          </cell>
          <cell r="H283">
            <v>997</v>
          </cell>
          <cell r="I283">
            <v>162</v>
          </cell>
          <cell r="J283">
            <v>998</v>
          </cell>
          <cell r="K283">
            <v>162</v>
          </cell>
          <cell r="L283">
            <v>0</v>
          </cell>
        </row>
        <row r="284">
          <cell r="A284" t="str">
            <v>PL-TU-1</v>
          </cell>
          <cell r="B284" t="str">
            <v>Tufa Stone Planter with one  4" hole</v>
          </cell>
          <cell r="C284">
            <v>0</v>
          </cell>
          <cell r="D284">
            <v>1</v>
          </cell>
          <cell r="E284">
            <v>23</v>
          </cell>
          <cell r="F284">
            <v>20</v>
          </cell>
          <cell r="G284">
            <v>21</v>
          </cell>
          <cell r="H284">
            <v>997</v>
          </cell>
          <cell r="I284">
            <v>21</v>
          </cell>
          <cell r="J284">
            <v>998</v>
          </cell>
          <cell r="K284">
            <v>21</v>
          </cell>
          <cell r="L284">
            <v>0</v>
          </cell>
        </row>
        <row r="285">
          <cell r="A285" t="str">
            <v>PL-TU-2</v>
          </cell>
          <cell r="B285" t="str">
            <v>Tufa Stone Planter with two  4" holes</v>
          </cell>
          <cell r="C285">
            <v>0</v>
          </cell>
          <cell r="D285">
            <v>1</v>
          </cell>
          <cell r="E285">
            <v>25</v>
          </cell>
          <cell r="F285">
            <v>20</v>
          </cell>
          <cell r="G285">
            <v>23</v>
          </cell>
          <cell r="H285">
            <v>997</v>
          </cell>
          <cell r="I285">
            <v>23</v>
          </cell>
          <cell r="J285">
            <v>998</v>
          </cell>
          <cell r="K285">
            <v>23</v>
          </cell>
          <cell r="L285">
            <v>0</v>
          </cell>
        </row>
        <row r="286">
          <cell r="A286" t="str">
            <v>PL-TU-6</v>
          </cell>
          <cell r="B286" t="str">
            <v>Tufa Stone Planter with one  6" hole</v>
          </cell>
          <cell r="C286">
            <v>0</v>
          </cell>
          <cell r="D286">
            <v>1</v>
          </cell>
          <cell r="E286">
            <v>29</v>
          </cell>
          <cell r="F286">
            <v>20</v>
          </cell>
          <cell r="G286">
            <v>26</v>
          </cell>
          <cell r="H286">
            <v>997</v>
          </cell>
          <cell r="I286">
            <v>26</v>
          </cell>
          <cell r="J286">
            <v>998</v>
          </cell>
          <cell r="K286">
            <v>26</v>
          </cell>
          <cell r="L286">
            <v>0</v>
          </cell>
        </row>
        <row r="287">
          <cell r="A287" t="str">
            <v>PL-SS-1</v>
          </cell>
          <cell r="B287" t="str">
            <v>Natural Stone Planter with one 4” hole</v>
          </cell>
          <cell r="C287">
            <v>0</v>
          </cell>
          <cell r="D287">
            <v>1</v>
          </cell>
          <cell r="E287">
            <v>23</v>
          </cell>
          <cell r="F287">
            <v>20</v>
          </cell>
          <cell r="G287">
            <v>21</v>
          </cell>
          <cell r="H287">
            <v>997</v>
          </cell>
          <cell r="I287">
            <v>21</v>
          </cell>
          <cell r="J287">
            <v>998</v>
          </cell>
          <cell r="K287">
            <v>21</v>
          </cell>
          <cell r="L287">
            <v>0</v>
          </cell>
        </row>
        <row r="288">
          <cell r="A288" t="str">
            <v>PL-SS-2</v>
          </cell>
          <cell r="B288" t="str">
            <v>Natural Stone Planter with two 4” holes</v>
          </cell>
          <cell r="C288">
            <v>0</v>
          </cell>
          <cell r="D288">
            <v>1</v>
          </cell>
          <cell r="E288">
            <v>25</v>
          </cell>
          <cell r="F288">
            <v>20</v>
          </cell>
          <cell r="G288">
            <v>23</v>
          </cell>
          <cell r="H288">
            <v>997</v>
          </cell>
          <cell r="I288">
            <v>23</v>
          </cell>
          <cell r="J288">
            <v>998</v>
          </cell>
          <cell r="K288">
            <v>23</v>
          </cell>
          <cell r="L288">
            <v>0</v>
          </cell>
        </row>
        <row r="289">
          <cell r="A289" t="str">
            <v>PL-SS-6</v>
          </cell>
          <cell r="B289" t="str">
            <v>Natural Stone Planter with one 6” hole</v>
          </cell>
          <cell r="C289">
            <v>0</v>
          </cell>
          <cell r="D289">
            <v>1</v>
          </cell>
          <cell r="E289">
            <v>28</v>
          </cell>
          <cell r="F289">
            <v>20</v>
          </cell>
          <cell r="G289">
            <v>25</v>
          </cell>
          <cell r="H289">
            <v>997</v>
          </cell>
          <cell r="I289">
            <v>25</v>
          </cell>
          <cell r="J289">
            <v>998</v>
          </cell>
          <cell r="K289">
            <v>25</v>
          </cell>
          <cell r="L289">
            <v>0</v>
          </cell>
        </row>
        <row r="290">
          <cell r="A290" t="str">
            <v>DP-GR-24</v>
          </cell>
          <cell r="B290" t="str">
            <v>8" x 8" x 24" Directional Post</v>
          </cell>
          <cell r="C290">
            <v>0</v>
          </cell>
          <cell r="D290">
            <v>1</v>
          </cell>
          <cell r="E290">
            <v>140</v>
          </cell>
          <cell r="F290">
            <v>10</v>
          </cell>
          <cell r="G290">
            <v>126</v>
          </cell>
          <cell r="H290">
            <v>997</v>
          </cell>
          <cell r="I290">
            <v>126</v>
          </cell>
          <cell r="J290">
            <v>998</v>
          </cell>
          <cell r="K290">
            <v>126</v>
          </cell>
          <cell r="L290">
            <v>0</v>
          </cell>
        </row>
        <row r="291">
          <cell r="A291" t="str">
            <v>DP-GR-30</v>
          </cell>
          <cell r="B291" t="str">
            <v>10" x 10" x 30" Directional Post</v>
          </cell>
          <cell r="C291">
            <v>0</v>
          </cell>
          <cell r="D291">
            <v>1</v>
          </cell>
          <cell r="E291">
            <v>200</v>
          </cell>
          <cell r="F291">
            <v>6</v>
          </cell>
          <cell r="G291">
            <v>180</v>
          </cell>
          <cell r="H291">
            <v>997</v>
          </cell>
          <cell r="I291">
            <v>180</v>
          </cell>
          <cell r="J291">
            <v>998</v>
          </cell>
          <cell r="K291">
            <v>180</v>
          </cell>
          <cell r="L291">
            <v>0</v>
          </cell>
        </row>
        <row r="292">
          <cell r="A292" t="str">
            <v>MI-GR-20</v>
          </cell>
          <cell r="B292" t="str">
            <v xml:space="preserve">20” Granite Millstone        </v>
          </cell>
          <cell r="C292">
            <v>0</v>
          </cell>
          <cell r="D292">
            <v>1</v>
          </cell>
          <cell r="E292">
            <v>140</v>
          </cell>
          <cell r="F292">
            <v>10</v>
          </cell>
          <cell r="G292">
            <v>126</v>
          </cell>
          <cell r="H292">
            <v>997</v>
          </cell>
          <cell r="I292">
            <v>126</v>
          </cell>
          <cell r="J292">
            <v>998</v>
          </cell>
          <cell r="K292">
            <v>126</v>
          </cell>
          <cell r="L292">
            <v>0</v>
          </cell>
        </row>
        <row r="293">
          <cell r="A293" t="str">
            <v>MI-GR-26</v>
          </cell>
          <cell r="B293" t="str">
            <v xml:space="preserve">26” Granite Millstone           </v>
          </cell>
          <cell r="C293">
            <v>0</v>
          </cell>
          <cell r="D293">
            <v>1</v>
          </cell>
          <cell r="E293">
            <v>200</v>
          </cell>
          <cell r="F293">
            <v>5</v>
          </cell>
          <cell r="G293">
            <v>180</v>
          </cell>
          <cell r="H293">
            <v>997</v>
          </cell>
          <cell r="I293">
            <v>180</v>
          </cell>
          <cell r="J293">
            <v>998</v>
          </cell>
          <cell r="K293">
            <v>180</v>
          </cell>
          <cell r="L293">
            <v>0</v>
          </cell>
        </row>
        <row r="294">
          <cell r="A294" t="str">
            <v>MI-GR-36</v>
          </cell>
          <cell r="B294" t="str">
            <v xml:space="preserve">36” Granite Millstone           </v>
          </cell>
          <cell r="C294">
            <v>0</v>
          </cell>
          <cell r="D294">
            <v>1</v>
          </cell>
          <cell r="E294">
            <v>340</v>
          </cell>
          <cell r="F294">
            <v>5</v>
          </cell>
          <cell r="G294">
            <v>306</v>
          </cell>
          <cell r="H294">
            <v>997</v>
          </cell>
          <cell r="I294">
            <v>306</v>
          </cell>
          <cell r="J294">
            <v>998</v>
          </cell>
          <cell r="K294">
            <v>306</v>
          </cell>
          <cell r="L294">
            <v>0</v>
          </cell>
        </row>
        <row r="295">
          <cell r="A295" t="str">
            <v>MI-GR-20-ANT</v>
          </cell>
          <cell r="B295" t="str">
            <v>20" Diameter Antique Millstone</v>
          </cell>
          <cell r="C295">
            <v>0</v>
          </cell>
          <cell r="D295">
            <v>1</v>
          </cell>
          <cell r="E295">
            <v>150</v>
          </cell>
          <cell r="F295">
            <v>6</v>
          </cell>
          <cell r="G295">
            <v>135</v>
          </cell>
          <cell r="H295">
            <v>997</v>
          </cell>
          <cell r="I295">
            <v>135</v>
          </cell>
          <cell r="J295">
            <v>998</v>
          </cell>
          <cell r="K295">
            <v>135</v>
          </cell>
          <cell r="L295">
            <v>0</v>
          </cell>
        </row>
        <row r="296">
          <cell r="A296" t="str">
            <v>MU-GR-05</v>
          </cell>
          <cell r="B296" t="str">
            <v xml:space="preserve">5” H Polished Granite Mushroom        </v>
          </cell>
          <cell r="C296">
            <v>0</v>
          </cell>
          <cell r="D296">
            <v>1</v>
          </cell>
          <cell r="E296">
            <v>17.5</v>
          </cell>
          <cell r="F296">
            <v>8</v>
          </cell>
          <cell r="G296">
            <v>15.5</v>
          </cell>
          <cell r="H296">
            <v>997</v>
          </cell>
          <cell r="I296">
            <v>15.5</v>
          </cell>
          <cell r="J296">
            <v>998</v>
          </cell>
          <cell r="K296">
            <v>15.5</v>
          </cell>
          <cell r="L296">
            <v>0</v>
          </cell>
        </row>
        <row r="297">
          <cell r="A297" t="str">
            <v>MU-GR-08</v>
          </cell>
          <cell r="B297" t="str">
            <v xml:space="preserve">8” H Polished Granite Mushroom        </v>
          </cell>
          <cell r="C297">
            <v>0</v>
          </cell>
          <cell r="D297">
            <v>1</v>
          </cell>
          <cell r="E297">
            <v>28</v>
          </cell>
          <cell r="F297">
            <v>8</v>
          </cell>
          <cell r="G297">
            <v>25</v>
          </cell>
          <cell r="H297">
            <v>997</v>
          </cell>
          <cell r="I297">
            <v>25</v>
          </cell>
          <cell r="J297">
            <v>998</v>
          </cell>
          <cell r="K297">
            <v>25</v>
          </cell>
          <cell r="L297">
            <v>0</v>
          </cell>
        </row>
        <row r="298">
          <cell r="A298" t="str">
            <v>MU-GR-12</v>
          </cell>
          <cell r="B298" t="str">
            <v xml:space="preserve">12” H Polished Granite Mushroom            </v>
          </cell>
          <cell r="C298">
            <v>0</v>
          </cell>
          <cell r="D298">
            <v>1</v>
          </cell>
          <cell r="E298">
            <v>46</v>
          </cell>
          <cell r="F298">
            <v>6</v>
          </cell>
          <cell r="G298">
            <v>41.5</v>
          </cell>
          <cell r="H298">
            <v>997</v>
          </cell>
          <cell r="I298">
            <v>41.5</v>
          </cell>
          <cell r="J298">
            <v>998</v>
          </cell>
          <cell r="K298">
            <v>41.5</v>
          </cell>
          <cell r="L298">
            <v>0</v>
          </cell>
        </row>
        <row r="299">
          <cell r="A299" t="str">
            <v>VP-MU-3</v>
          </cell>
          <cell r="B299" t="str">
            <v>Mushroom Assortment (8 pcs 5", 8 pcs 8", 6 pcs 12" ) - $67 savings                                                                         ________Polished  ________Boulder   _________Mixed</v>
          </cell>
          <cell r="C299">
            <v>0</v>
          </cell>
          <cell r="D299">
            <v>1</v>
          </cell>
          <cell r="E299">
            <v>573</v>
          </cell>
          <cell r="F299">
            <v>1</v>
          </cell>
          <cell r="G299">
            <v>573</v>
          </cell>
          <cell r="H299">
            <v>997</v>
          </cell>
          <cell r="I299">
            <v>573</v>
          </cell>
          <cell r="J299">
            <v>998</v>
          </cell>
          <cell r="K299">
            <v>573</v>
          </cell>
          <cell r="L299">
            <v>0</v>
          </cell>
        </row>
        <row r="300">
          <cell r="A300" t="str">
            <v>MU-BO-05</v>
          </cell>
          <cell r="B300" t="str">
            <v xml:space="preserve">5” H Natural Boulder Mushroom        </v>
          </cell>
          <cell r="C300">
            <v>0</v>
          </cell>
          <cell r="D300">
            <v>1</v>
          </cell>
          <cell r="E300">
            <v>17.5</v>
          </cell>
          <cell r="F300">
            <v>8</v>
          </cell>
          <cell r="G300">
            <v>15.5</v>
          </cell>
          <cell r="H300">
            <v>997</v>
          </cell>
          <cell r="I300">
            <v>15.5</v>
          </cell>
          <cell r="J300">
            <v>998</v>
          </cell>
          <cell r="K300">
            <v>15.5</v>
          </cell>
          <cell r="L300">
            <v>0</v>
          </cell>
        </row>
        <row r="301">
          <cell r="A301" t="str">
            <v>MU-BO-08</v>
          </cell>
          <cell r="B301" t="str">
            <v xml:space="preserve">8” H Natural Boulder Mushroom        </v>
          </cell>
          <cell r="C301">
            <v>0</v>
          </cell>
          <cell r="D301">
            <v>1</v>
          </cell>
          <cell r="E301">
            <v>28</v>
          </cell>
          <cell r="F301">
            <v>8</v>
          </cell>
          <cell r="G301">
            <v>25</v>
          </cell>
          <cell r="H301">
            <v>997</v>
          </cell>
          <cell r="I301">
            <v>25</v>
          </cell>
          <cell r="J301">
            <v>998</v>
          </cell>
          <cell r="K301">
            <v>25</v>
          </cell>
          <cell r="L301">
            <v>0</v>
          </cell>
        </row>
        <row r="302">
          <cell r="A302" t="str">
            <v>MU-BO-12</v>
          </cell>
          <cell r="B302" t="str">
            <v xml:space="preserve">12” H Natural boulder Mushroom            </v>
          </cell>
          <cell r="C302">
            <v>0</v>
          </cell>
          <cell r="D302">
            <v>1</v>
          </cell>
          <cell r="E302">
            <v>46</v>
          </cell>
          <cell r="F302">
            <v>6</v>
          </cell>
          <cell r="G302">
            <v>41.5</v>
          </cell>
          <cell r="H302">
            <v>997</v>
          </cell>
          <cell r="I302">
            <v>41.5</v>
          </cell>
          <cell r="J302">
            <v>998</v>
          </cell>
          <cell r="K302">
            <v>41.5</v>
          </cell>
          <cell r="L302">
            <v>0</v>
          </cell>
        </row>
        <row r="303">
          <cell r="A303" t="str">
            <v>MU-MO-05</v>
          </cell>
          <cell r="B303" t="str">
            <v>5" Morel Mushroom</v>
          </cell>
          <cell r="C303">
            <v>0</v>
          </cell>
          <cell r="D303">
            <v>1</v>
          </cell>
          <cell r="E303">
            <v>17.5</v>
          </cell>
          <cell r="F303">
            <v>8</v>
          </cell>
          <cell r="G303">
            <v>15.5</v>
          </cell>
          <cell r="H303">
            <v>997</v>
          </cell>
          <cell r="I303">
            <v>15.5</v>
          </cell>
          <cell r="J303">
            <v>998</v>
          </cell>
          <cell r="K303">
            <v>15.5</v>
          </cell>
          <cell r="L303">
            <v>0</v>
          </cell>
        </row>
        <row r="304">
          <cell r="A304" t="str">
            <v>MU-MO-08</v>
          </cell>
          <cell r="B304" t="str">
            <v>8" Morel Mushroom</v>
          </cell>
          <cell r="C304">
            <v>0</v>
          </cell>
          <cell r="D304">
            <v>1</v>
          </cell>
          <cell r="E304">
            <v>28</v>
          </cell>
          <cell r="F304">
            <v>8</v>
          </cell>
          <cell r="G304">
            <v>25</v>
          </cell>
          <cell r="H304">
            <v>997</v>
          </cell>
          <cell r="I304">
            <v>25</v>
          </cell>
          <cell r="J304">
            <v>998</v>
          </cell>
          <cell r="K304">
            <v>25</v>
          </cell>
          <cell r="L304">
            <v>0</v>
          </cell>
        </row>
        <row r="305">
          <cell r="A305" t="str">
            <v>MU-MO-12</v>
          </cell>
          <cell r="B305" t="str">
            <v>12" Morel Mushroom</v>
          </cell>
          <cell r="C305">
            <v>0</v>
          </cell>
          <cell r="D305">
            <v>1</v>
          </cell>
          <cell r="E305">
            <v>46</v>
          </cell>
          <cell r="F305">
            <v>6</v>
          </cell>
          <cell r="G305">
            <v>41.5</v>
          </cell>
          <cell r="H305">
            <v>997</v>
          </cell>
          <cell r="I305">
            <v>41.5</v>
          </cell>
          <cell r="J305">
            <v>998</v>
          </cell>
          <cell r="K305">
            <v>41.5</v>
          </cell>
          <cell r="L305">
            <v>0</v>
          </cell>
        </row>
        <row r="306">
          <cell r="A306" t="str">
            <v>MO-BA-2460</v>
          </cell>
          <cell r="B306" t="str">
            <v>Basalt Monument - 24" W x 60" H</v>
          </cell>
          <cell r="C306">
            <v>0</v>
          </cell>
          <cell r="D306">
            <v>1</v>
          </cell>
          <cell r="E306">
            <v>1196</v>
          </cell>
          <cell r="F306">
            <v>2</v>
          </cell>
          <cell r="G306">
            <v>1076</v>
          </cell>
          <cell r="H306">
            <v>997</v>
          </cell>
          <cell r="I306">
            <v>1076</v>
          </cell>
          <cell r="J306">
            <v>998</v>
          </cell>
          <cell r="K306">
            <v>1076</v>
          </cell>
          <cell r="L306">
            <v>0</v>
          </cell>
        </row>
        <row r="307">
          <cell r="A307" t="str">
            <v>MO-BA-2479</v>
          </cell>
          <cell r="B307" t="str">
            <v>Basalt Monument - 24" W x 79" H</v>
          </cell>
          <cell r="C307">
            <v>0</v>
          </cell>
          <cell r="D307">
            <v>1</v>
          </cell>
          <cell r="E307">
            <v>1396</v>
          </cell>
          <cell r="F307">
            <v>2</v>
          </cell>
          <cell r="G307">
            <v>1256</v>
          </cell>
          <cell r="H307">
            <v>997</v>
          </cell>
          <cell r="I307">
            <v>1256</v>
          </cell>
          <cell r="J307">
            <v>998</v>
          </cell>
          <cell r="K307">
            <v>1256</v>
          </cell>
          <cell r="L307">
            <v>0</v>
          </cell>
        </row>
        <row r="308">
          <cell r="A308" t="str">
            <v>MO-BO-1</v>
          </cell>
          <cell r="B308" t="str">
            <v xml:space="preserve">Large Boulder Monument   approx. 32" W x 40" H x 9" D </v>
          </cell>
          <cell r="C308">
            <v>0</v>
          </cell>
          <cell r="D308">
            <v>1</v>
          </cell>
          <cell r="E308">
            <v>886</v>
          </cell>
          <cell r="F308">
            <v>4</v>
          </cell>
          <cell r="G308">
            <v>797</v>
          </cell>
          <cell r="H308">
            <v>997</v>
          </cell>
          <cell r="I308">
            <v>797</v>
          </cell>
          <cell r="J308">
            <v>998</v>
          </cell>
          <cell r="K308">
            <v>797</v>
          </cell>
          <cell r="L308">
            <v>0</v>
          </cell>
        </row>
        <row r="309">
          <cell r="A309" t="str">
            <v>MO-BO-2</v>
          </cell>
          <cell r="B309" t="str">
            <v xml:space="preserve">Medium Boulder Monument    approx. 28" W x 34" W x 7" D  </v>
          </cell>
          <cell r="C309">
            <v>0</v>
          </cell>
          <cell r="D309">
            <v>1</v>
          </cell>
          <cell r="E309">
            <v>786</v>
          </cell>
          <cell r="F309">
            <v>4</v>
          </cell>
          <cell r="G309">
            <v>707</v>
          </cell>
          <cell r="H309">
            <v>997</v>
          </cell>
          <cell r="I309">
            <v>707</v>
          </cell>
          <cell r="J309">
            <v>998</v>
          </cell>
          <cell r="K309">
            <v>707</v>
          </cell>
          <cell r="L309">
            <v>0</v>
          </cell>
        </row>
        <row r="310">
          <cell r="A310" t="str">
            <v>MO-BO-3</v>
          </cell>
          <cell r="B310" t="str">
            <v>Small Boulder Monument  Small Boulder Monument   approx. 24" W x 30" W x 7" D</v>
          </cell>
          <cell r="C310">
            <v>0</v>
          </cell>
          <cell r="D310">
            <v>1</v>
          </cell>
          <cell r="E310">
            <v>586</v>
          </cell>
          <cell r="F310">
            <v>4</v>
          </cell>
          <cell r="G310">
            <v>527</v>
          </cell>
          <cell r="H310">
            <v>997</v>
          </cell>
          <cell r="I310">
            <v>527</v>
          </cell>
          <cell r="J310">
            <v>998</v>
          </cell>
          <cell r="K310">
            <v>527</v>
          </cell>
          <cell r="L310">
            <v>0</v>
          </cell>
        </row>
        <row r="311">
          <cell r="A311" t="str">
            <v>CT-BO-4044</v>
          </cell>
          <cell r="B311" t="str">
            <v>Boulder Coffee Table</v>
          </cell>
          <cell r="C311">
            <v>0</v>
          </cell>
          <cell r="D311">
            <v>1</v>
          </cell>
          <cell r="E311">
            <v>1050</v>
          </cell>
          <cell r="F311">
            <v>1</v>
          </cell>
          <cell r="G311">
            <v>1050</v>
          </cell>
          <cell r="H311">
            <v>997</v>
          </cell>
          <cell r="I311">
            <v>1050</v>
          </cell>
          <cell r="J311">
            <v>998</v>
          </cell>
          <cell r="K311">
            <v>1050</v>
          </cell>
          <cell r="L311">
            <v>0</v>
          </cell>
        </row>
        <row r="312">
          <cell r="A312" t="str">
            <v>GA-CH-CHR</v>
          </cell>
          <cell r="B312" t="str">
            <v>Cornhole Set - Charcoal Granite</v>
          </cell>
          <cell r="C312">
            <v>0</v>
          </cell>
          <cell r="D312">
            <v>1</v>
          </cell>
          <cell r="E312">
            <v>900</v>
          </cell>
          <cell r="F312">
            <v>1</v>
          </cell>
          <cell r="G312">
            <v>900</v>
          </cell>
          <cell r="H312">
            <v>997</v>
          </cell>
          <cell r="I312">
            <v>900</v>
          </cell>
          <cell r="J312">
            <v>998</v>
          </cell>
          <cell r="K312">
            <v>900</v>
          </cell>
          <cell r="L312">
            <v>0</v>
          </cell>
        </row>
        <row r="313">
          <cell r="A313" t="str">
            <v>GA-CH-GLD</v>
          </cell>
          <cell r="B313" t="str">
            <v>Cornhole Set - Gold Granite</v>
          </cell>
          <cell r="C313">
            <v>0</v>
          </cell>
          <cell r="D313">
            <v>1</v>
          </cell>
          <cell r="E313">
            <v>900</v>
          </cell>
          <cell r="F313">
            <v>1</v>
          </cell>
          <cell r="G313">
            <v>900</v>
          </cell>
          <cell r="H313">
            <v>997</v>
          </cell>
          <cell r="I313">
            <v>900</v>
          </cell>
          <cell r="J313">
            <v>998</v>
          </cell>
          <cell r="K313">
            <v>900</v>
          </cell>
          <cell r="L313">
            <v>0</v>
          </cell>
        </row>
        <row r="314">
          <cell r="A314" t="str">
            <v>SS-BA-RO</v>
          </cell>
          <cell r="B314" t="str">
            <v xml:space="preserve">12-14" D Basalt Stepping Stone        </v>
          </cell>
          <cell r="C314">
            <v>0</v>
          </cell>
          <cell r="D314">
            <v>1</v>
          </cell>
          <cell r="E314">
            <v>20</v>
          </cell>
          <cell r="F314">
            <v>48</v>
          </cell>
          <cell r="G314">
            <v>12</v>
          </cell>
          <cell r="H314">
            <v>997</v>
          </cell>
          <cell r="I314">
            <v>12</v>
          </cell>
          <cell r="J314">
            <v>998</v>
          </cell>
          <cell r="K314">
            <v>12</v>
          </cell>
          <cell r="L314">
            <v>0</v>
          </cell>
        </row>
        <row r="315">
          <cell r="A315" t="str">
            <v>SS-CH-SE</v>
          </cell>
          <cell r="B315" t="str">
            <v xml:space="preserve">12" D Chinese Stepping Stone - Set of 4     </v>
          </cell>
          <cell r="C315">
            <v>0</v>
          </cell>
          <cell r="D315">
            <v>1</v>
          </cell>
          <cell r="E315">
            <v>63</v>
          </cell>
          <cell r="F315">
            <v>8</v>
          </cell>
          <cell r="G315">
            <v>53</v>
          </cell>
          <cell r="H315">
            <v>48</v>
          </cell>
          <cell r="I315">
            <v>47</v>
          </cell>
          <cell r="J315">
            <v>998</v>
          </cell>
          <cell r="K315">
            <v>47</v>
          </cell>
          <cell r="L315">
            <v>0</v>
          </cell>
        </row>
        <row r="316">
          <cell r="A316" t="str">
            <v>AS-HS014</v>
          </cell>
          <cell r="B316" t="str">
            <v xml:space="preserve">Slate House Numbers - 81 pcs    </v>
          </cell>
          <cell r="C316">
            <v>0</v>
          </cell>
          <cell r="D316">
            <v>1</v>
          </cell>
          <cell r="E316">
            <v>220</v>
          </cell>
          <cell r="F316">
            <v>1</v>
          </cell>
          <cell r="G316">
            <v>220</v>
          </cell>
          <cell r="H316">
            <v>997</v>
          </cell>
          <cell r="I316">
            <v>220</v>
          </cell>
          <cell r="J316">
            <v>998</v>
          </cell>
          <cell r="K316">
            <v>220</v>
          </cell>
          <cell r="L316">
            <v>0</v>
          </cell>
        </row>
        <row r="317">
          <cell r="A317" t="str">
            <v>AC-LED3-20</v>
          </cell>
          <cell r="B317" t="str">
            <v>3 watts LED light 20' (6m) cable with connector</v>
          </cell>
          <cell r="C317">
            <v>0</v>
          </cell>
          <cell r="D317">
            <v>1</v>
          </cell>
          <cell r="E317">
            <v>36</v>
          </cell>
          <cell r="F317">
            <v>24</v>
          </cell>
          <cell r="G317">
            <v>29</v>
          </cell>
          <cell r="H317">
            <v>997</v>
          </cell>
          <cell r="I317">
            <v>29</v>
          </cell>
          <cell r="J317">
            <v>998</v>
          </cell>
          <cell r="K317">
            <v>29</v>
          </cell>
          <cell r="L317">
            <v>0</v>
          </cell>
        </row>
        <row r="318">
          <cell r="A318" t="str">
            <v>LK-LT-6</v>
          </cell>
          <cell r="B318" t="str">
            <v>Light Kit : 3 watts LED light w/ 20' cable and connector</v>
          </cell>
          <cell r="C318">
            <v>0</v>
          </cell>
          <cell r="D318">
            <v>1</v>
          </cell>
          <cell r="E318">
            <v>50</v>
          </cell>
          <cell r="F318">
            <v>6</v>
          </cell>
          <cell r="G318">
            <v>40</v>
          </cell>
          <cell r="H318">
            <v>997</v>
          </cell>
          <cell r="I318">
            <v>40</v>
          </cell>
          <cell r="J318">
            <v>998</v>
          </cell>
          <cell r="K318">
            <v>40</v>
          </cell>
          <cell r="L318">
            <v>0</v>
          </cell>
        </row>
        <row r="319">
          <cell r="A319" t="str">
            <v>AC-LED1-20</v>
          </cell>
          <cell r="B319" t="str">
            <v>Aluminum 1 watt  Water LED light  20' (6m) cable &amp; transformer. Fits 5/8'' to 3/4'' hose</v>
          </cell>
          <cell r="C319">
            <v>0</v>
          </cell>
          <cell r="D319">
            <v>1</v>
          </cell>
          <cell r="E319">
            <v>32</v>
          </cell>
          <cell r="F319">
            <v>6</v>
          </cell>
          <cell r="G319">
            <v>29</v>
          </cell>
          <cell r="H319">
            <v>24</v>
          </cell>
          <cell r="I319">
            <v>26</v>
          </cell>
          <cell r="J319">
            <v>998</v>
          </cell>
          <cell r="K319">
            <v>26</v>
          </cell>
          <cell r="L319">
            <v>0</v>
          </cell>
        </row>
        <row r="320">
          <cell r="A320" t="str">
            <v>AC-LED1-6</v>
          </cell>
          <cell r="B320" t="str">
            <v>Plastic 1 watt  Water LED light 6' cable &amp; connector &amp; transformer . Fits 1/2'' hose</v>
          </cell>
          <cell r="C320">
            <v>0</v>
          </cell>
          <cell r="D320">
            <v>1</v>
          </cell>
          <cell r="E320">
            <v>21</v>
          </cell>
          <cell r="F320">
            <v>6</v>
          </cell>
          <cell r="G320">
            <v>19</v>
          </cell>
          <cell r="H320">
            <v>24</v>
          </cell>
          <cell r="I320">
            <v>17</v>
          </cell>
          <cell r="J320">
            <v>998</v>
          </cell>
          <cell r="K320">
            <v>17</v>
          </cell>
          <cell r="L320">
            <v>0</v>
          </cell>
        </row>
        <row r="321">
          <cell r="A321" t="str">
            <v>AC-LED1-25</v>
          </cell>
          <cell r="B321" t="str">
            <v>Aluminum 1 watt Water LED light 25'cable &amp; 3 ways connector &amp; rubber sealing ring. Fits1/2'' hose</v>
          </cell>
          <cell r="C321">
            <v>0</v>
          </cell>
          <cell r="D321">
            <v>1</v>
          </cell>
          <cell r="E321">
            <v>21</v>
          </cell>
          <cell r="F321">
            <v>6</v>
          </cell>
          <cell r="G321">
            <v>19</v>
          </cell>
          <cell r="H321">
            <v>24</v>
          </cell>
          <cell r="I321">
            <v>17</v>
          </cell>
          <cell r="J321">
            <v>998</v>
          </cell>
          <cell r="K321">
            <v>17</v>
          </cell>
          <cell r="L321">
            <v>0</v>
          </cell>
        </row>
        <row r="322">
          <cell r="A322" t="str">
            <v>AC-CBL-25</v>
          </cell>
          <cell r="B322" t="str">
            <v>25' 18-2 cable , waterproof grade. With  Female and male connector &amp; 3 ways connector</v>
          </cell>
          <cell r="C322">
            <v>0</v>
          </cell>
          <cell r="D322">
            <v>1</v>
          </cell>
          <cell r="E322">
            <v>17</v>
          </cell>
          <cell r="F322">
            <v>6</v>
          </cell>
          <cell r="G322">
            <v>15</v>
          </cell>
          <cell r="H322">
            <v>24</v>
          </cell>
          <cell r="I322">
            <v>14</v>
          </cell>
          <cell r="J322">
            <v>998</v>
          </cell>
          <cell r="K322">
            <v>14</v>
          </cell>
          <cell r="L322">
            <v>0</v>
          </cell>
        </row>
        <row r="323">
          <cell r="A323" t="str">
            <v>AC-CBL-100</v>
          </cell>
          <cell r="B323" t="str">
            <v>100' 18-2 cable , waterproof grade. With female &amp; male connector</v>
          </cell>
          <cell r="C323">
            <v>0</v>
          </cell>
          <cell r="D323">
            <v>1</v>
          </cell>
          <cell r="E323">
            <v>42</v>
          </cell>
          <cell r="F323">
            <v>12</v>
          </cell>
          <cell r="G323">
            <v>34</v>
          </cell>
          <cell r="H323">
            <v>997</v>
          </cell>
          <cell r="I323">
            <v>34</v>
          </cell>
          <cell r="J323">
            <v>998</v>
          </cell>
          <cell r="K323">
            <v>34</v>
          </cell>
          <cell r="L323">
            <v>0</v>
          </cell>
        </row>
        <row r="324">
          <cell r="A324" t="str">
            <v>AC-TR-6W</v>
          </cell>
          <cell r="B324" t="str">
            <v xml:space="preserve">6 watts  120-12v  transformer </v>
          </cell>
          <cell r="C324">
            <v>0</v>
          </cell>
          <cell r="D324">
            <v>1</v>
          </cell>
          <cell r="E324">
            <v>21</v>
          </cell>
          <cell r="F324">
            <v>6</v>
          </cell>
          <cell r="G324">
            <v>19</v>
          </cell>
          <cell r="H324">
            <v>24</v>
          </cell>
          <cell r="I324">
            <v>17</v>
          </cell>
          <cell r="J324">
            <v>998</v>
          </cell>
          <cell r="K324">
            <v>17</v>
          </cell>
          <cell r="L324">
            <v>0</v>
          </cell>
        </row>
        <row r="325">
          <cell r="A325" t="str">
            <v>AC-TR-60W</v>
          </cell>
          <cell r="B325" t="str">
            <v>60 Watts 120-12V transformer with integrated timer with photocell</v>
          </cell>
          <cell r="C325">
            <v>0</v>
          </cell>
          <cell r="D325">
            <v>1</v>
          </cell>
          <cell r="E325">
            <v>43</v>
          </cell>
          <cell r="F325">
            <v>4</v>
          </cell>
          <cell r="G325">
            <v>39</v>
          </cell>
          <cell r="H325">
            <v>24</v>
          </cell>
          <cell r="I325">
            <v>34</v>
          </cell>
          <cell r="J325">
            <v>998</v>
          </cell>
          <cell r="K325">
            <v>34</v>
          </cell>
          <cell r="L325">
            <v>0</v>
          </cell>
        </row>
        <row r="326">
          <cell r="A326" t="str">
            <v>AC-FP-100</v>
          </cell>
          <cell r="B326" t="str">
            <v xml:space="preserve">100 GPH 12 volts Pump.  ''A'' Pump </v>
          </cell>
          <cell r="C326">
            <v>0</v>
          </cell>
          <cell r="D326">
            <v>1</v>
          </cell>
          <cell r="E326">
            <v>30</v>
          </cell>
          <cell r="F326">
            <v>4</v>
          </cell>
          <cell r="G326">
            <v>27</v>
          </cell>
          <cell r="H326">
            <v>24</v>
          </cell>
          <cell r="I326">
            <v>24</v>
          </cell>
          <cell r="J326">
            <v>998</v>
          </cell>
          <cell r="K326">
            <v>24</v>
          </cell>
          <cell r="L326">
            <v>0</v>
          </cell>
        </row>
        <row r="327">
          <cell r="A327" t="str">
            <v>AC-FP-290</v>
          </cell>
          <cell r="B327" t="str">
            <v>290 gph Pump.  ''B'' pump</v>
          </cell>
          <cell r="C327">
            <v>0</v>
          </cell>
          <cell r="D327">
            <v>1</v>
          </cell>
          <cell r="E327">
            <v>33</v>
          </cell>
          <cell r="F327">
            <v>4</v>
          </cell>
          <cell r="G327">
            <v>30</v>
          </cell>
          <cell r="H327">
            <v>24</v>
          </cell>
          <cell r="I327">
            <v>26</v>
          </cell>
          <cell r="J327">
            <v>998</v>
          </cell>
          <cell r="K327">
            <v>26</v>
          </cell>
          <cell r="L327">
            <v>0</v>
          </cell>
        </row>
        <row r="328">
          <cell r="A328" t="str">
            <v>AC-FP-400</v>
          </cell>
          <cell r="B328" t="str">
            <v>400 gph Pump.  "C" pump</v>
          </cell>
          <cell r="C328">
            <v>0</v>
          </cell>
          <cell r="D328">
            <v>1</v>
          </cell>
          <cell r="E328">
            <v>42</v>
          </cell>
          <cell r="F328">
            <v>4</v>
          </cell>
          <cell r="G328">
            <v>38</v>
          </cell>
          <cell r="H328">
            <v>24</v>
          </cell>
          <cell r="I328">
            <v>34</v>
          </cell>
          <cell r="J328">
            <v>998</v>
          </cell>
          <cell r="K328">
            <v>34</v>
          </cell>
          <cell r="L328">
            <v>0</v>
          </cell>
        </row>
        <row r="329">
          <cell r="A329" t="str">
            <v>AC-FP-800</v>
          </cell>
          <cell r="B329" t="str">
            <v>800 gph pump</v>
          </cell>
          <cell r="C329">
            <v>0</v>
          </cell>
          <cell r="D329">
            <v>1</v>
          </cell>
          <cell r="E329">
            <v>80</v>
          </cell>
          <cell r="F329">
            <v>6</v>
          </cell>
          <cell r="G329">
            <v>72</v>
          </cell>
          <cell r="H329">
            <v>24</v>
          </cell>
          <cell r="I329">
            <v>65</v>
          </cell>
          <cell r="J329">
            <v>998</v>
          </cell>
          <cell r="K329">
            <v>65</v>
          </cell>
          <cell r="L329">
            <v>0</v>
          </cell>
        </row>
        <row r="330">
          <cell r="A330" t="str">
            <v>AC-DV-50</v>
          </cell>
          <cell r="B330" t="str">
            <v xml:space="preserve">1/2'', 3 ways diverter valve </v>
          </cell>
          <cell r="C330">
            <v>0</v>
          </cell>
          <cell r="D330">
            <v>1</v>
          </cell>
          <cell r="E330">
            <v>13</v>
          </cell>
          <cell r="F330">
            <v>12</v>
          </cell>
          <cell r="G330">
            <v>7</v>
          </cell>
          <cell r="H330">
            <v>997</v>
          </cell>
          <cell r="I330">
            <v>7</v>
          </cell>
          <cell r="J330">
            <v>998</v>
          </cell>
          <cell r="K330">
            <v>7</v>
          </cell>
          <cell r="L330">
            <v>0</v>
          </cell>
        </row>
        <row r="331">
          <cell r="A331" t="str">
            <v>AC-DV-75</v>
          </cell>
          <cell r="B331" t="str">
            <v xml:space="preserve">3/4 '', 3 ways diverter valve </v>
          </cell>
          <cell r="C331">
            <v>0</v>
          </cell>
          <cell r="D331">
            <v>1</v>
          </cell>
          <cell r="E331">
            <v>17</v>
          </cell>
          <cell r="F331">
            <v>12</v>
          </cell>
          <cell r="G331">
            <v>10</v>
          </cell>
          <cell r="H331">
            <v>997</v>
          </cell>
          <cell r="I331">
            <v>10</v>
          </cell>
          <cell r="J331">
            <v>998</v>
          </cell>
          <cell r="K331">
            <v>10</v>
          </cell>
          <cell r="L331">
            <v>0</v>
          </cell>
        </row>
        <row r="332">
          <cell r="A332" t="str">
            <v>AC-PB-24R</v>
          </cell>
          <cell r="B332" t="str">
            <v>24" Round Plastic Basin</v>
          </cell>
          <cell r="C332">
            <v>0</v>
          </cell>
          <cell r="D332">
            <v>1</v>
          </cell>
          <cell r="E332">
            <v>69</v>
          </cell>
          <cell r="F332">
            <v>6</v>
          </cell>
          <cell r="G332">
            <v>62</v>
          </cell>
          <cell r="H332">
            <v>997</v>
          </cell>
          <cell r="I332">
            <v>62</v>
          </cell>
          <cell r="J332">
            <v>998</v>
          </cell>
          <cell r="K332">
            <v>62</v>
          </cell>
          <cell r="L332">
            <v>0</v>
          </cell>
        </row>
        <row r="333">
          <cell r="A333" t="str">
            <v>AC-PB-36R</v>
          </cell>
          <cell r="B333" t="str">
            <v>36" Round Plastic Basin</v>
          </cell>
          <cell r="C333">
            <v>0</v>
          </cell>
          <cell r="D333">
            <v>1</v>
          </cell>
          <cell r="E333">
            <v>131</v>
          </cell>
          <cell r="F333">
            <v>6</v>
          </cell>
          <cell r="G333">
            <v>118</v>
          </cell>
          <cell r="H333">
            <v>997</v>
          </cell>
          <cell r="I333">
            <v>118</v>
          </cell>
          <cell r="J333">
            <v>998</v>
          </cell>
          <cell r="K333">
            <v>118</v>
          </cell>
          <cell r="L333">
            <v>0</v>
          </cell>
        </row>
        <row r="334">
          <cell r="A334" t="str">
            <v>AC-PB-47R</v>
          </cell>
          <cell r="B334" t="str">
            <v>47" Round Plastic Basin</v>
          </cell>
          <cell r="C334">
            <v>0</v>
          </cell>
          <cell r="D334">
            <v>1</v>
          </cell>
          <cell r="E334">
            <v>200</v>
          </cell>
          <cell r="F334">
            <v>6</v>
          </cell>
          <cell r="G334">
            <v>180</v>
          </cell>
          <cell r="H334">
            <v>997</v>
          </cell>
          <cell r="I334">
            <v>180</v>
          </cell>
          <cell r="J334">
            <v>998</v>
          </cell>
          <cell r="K334">
            <v>180</v>
          </cell>
          <cell r="L334">
            <v>0</v>
          </cell>
        </row>
        <row r="335">
          <cell r="A335" t="str">
            <v>AC-NKBH-50</v>
          </cell>
          <cell r="B335" t="str">
            <v xml:space="preserve">1/2'' x 100'  Black Non-kink hose </v>
          </cell>
          <cell r="C335">
            <v>0</v>
          </cell>
          <cell r="D335">
            <v>1</v>
          </cell>
          <cell r="E335">
            <v>100</v>
          </cell>
          <cell r="F335">
            <v>1</v>
          </cell>
          <cell r="G335">
            <v>100</v>
          </cell>
          <cell r="H335">
            <v>997</v>
          </cell>
          <cell r="I335">
            <v>100</v>
          </cell>
          <cell r="J335">
            <v>998</v>
          </cell>
          <cell r="K335">
            <v>100</v>
          </cell>
          <cell r="L335">
            <v>0</v>
          </cell>
        </row>
        <row r="336">
          <cell r="A336" t="str">
            <v>AC-NKBH-75</v>
          </cell>
          <cell r="B336" t="str">
            <v xml:space="preserve">3/4'' x 100'  Black Non-kink hose </v>
          </cell>
          <cell r="C336">
            <v>0</v>
          </cell>
          <cell r="D336">
            <v>1</v>
          </cell>
          <cell r="E336">
            <v>130</v>
          </cell>
          <cell r="F336">
            <v>1</v>
          </cell>
          <cell r="G336">
            <v>130</v>
          </cell>
          <cell r="H336">
            <v>997</v>
          </cell>
          <cell r="I336">
            <v>130</v>
          </cell>
          <cell r="J336">
            <v>998</v>
          </cell>
          <cell r="K336">
            <v>130</v>
          </cell>
          <cell r="L336">
            <v>0</v>
          </cell>
        </row>
        <row r="337">
          <cell r="A337" t="str">
            <v>AC-QC-3</v>
          </cell>
          <cell r="B337" t="str">
            <v>3 Way Quick connect electric splitter</v>
          </cell>
          <cell r="C337">
            <v>0</v>
          </cell>
          <cell r="D337">
            <v>1</v>
          </cell>
          <cell r="E337">
            <v>16</v>
          </cell>
          <cell r="F337">
            <v>3</v>
          </cell>
          <cell r="G337">
            <v>16</v>
          </cell>
          <cell r="H337">
            <v>997</v>
          </cell>
          <cell r="I337">
            <v>16</v>
          </cell>
          <cell r="J337">
            <v>998</v>
          </cell>
          <cell r="K337">
            <v>16</v>
          </cell>
          <cell r="L33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FORM"/>
      <sheetName val="2022 Pricing"/>
      <sheetName val="Sheet3"/>
      <sheetName val="MapData"/>
      <sheetName val="data validation"/>
      <sheetName val="Zulily Pricing"/>
      <sheetName val="2022(March) Pr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Product #</v>
          </cell>
          <cell r="B1" t="str">
            <v>name</v>
          </cell>
          <cell r="C1" t="str">
            <v>2021-2022 Zulily Price</v>
          </cell>
          <cell r="D1" t="str">
            <v>2021-2022 Sugg Retail</v>
          </cell>
          <cell r="E1" t="str">
            <v>Description</v>
          </cell>
          <cell r="F1" t="str">
            <v>Bar Code</v>
          </cell>
        </row>
        <row r="2">
          <cell r="A2" t="str">
            <v>2-1909</v>
          </cell>
          <cell r="B2" t="str">
            <v>TIERRA GARDEN 3.5 GAL PVC WATERING CAN</v>
          </cell>
          <cell r="C2">
            <v>142.44999999999999</v>
          </cell>
          <cell r="D2">
            <v>299.99</v>
          </cell>
          <cell r="E2" t="str">
            <v>2 IN 1 PICNIC TABLE</v>
          </cell>
          <cell r="F2" t="str">
            <v>813269019092</v>
          </cell>
        </row>
        <row r="3">
          <cell r="A3" t="str">
            <v>31-0303</v>
          </cell>
          <cell r="B3" t="str">
            <v>HEXAGONAL RAISED BED</v>
          </cell>
          <cell r="C3">
            <v>13.97</v>
          </cell>
          <cell r="D3">
            <v>28.99</v>
          </cell>
          <cell r="E3" t="str">
            <v>SHORT HANDLE TRIANGLE PATIO KNIFE</v>
          </cell>
          <cell r="F3" t="str">
            <v>8714936003036</v>
          </cell>
        </row>
        <row r="4">
          <cell r="A4" t="str">
            <v>31-0606</v>
          </cell>
          <cell r="B4" t="str">
            <v>TIERRA GARDEN 2 IN 1 CONVERTIBLE PICNIC TABLE &amp; BENCH</v>
          </cell>
          <cell r="C4">
            <v>42.7</v>
          </cell>
          <cell r="D4">
            <v>89.99</v>
          </cell>
          <cell r="E4" t="str">
            <v>*GARDENERS AXE</v>
          </cell>
          <cell r="F4" t="str">
            <v>8714936095741</v>
          </cell>
        </row>
        <row r="5">
          <cell r="A5" t="str">
            <v>31-0805</v>
          </cell>
          <cell r="B5" t="str">
            <v>Short-Handle Triangle Patio Knife</v>
          </cell>
          <cell r="C5">
            <v>20.66</v>
          </cell>
          <cell r="D5">
            <v>42.99</v>
          </cell>
          <cell r="E5" t="str">
            <v>CORKSCREW WDR SHORT HND</v>
          </cell>
          <cell r="F5" t="str">
            <v>8714936086640</v>
          </cell>
        </row>
        <row r="6">
          <cell r="A6" t="str">
            <v>31-0806</v>
          </cell>
          <cell r="B6" t="str">
            <v>23'' Corkscrew Weeder</v>
          </cell>
          <cell r="C6">
            <v>27.79</v>
          </cell>
          <cell r="D6">
            <v>57.99</v>
          </cell>
          <cell r="E6" t="str">
            <v>CORKSCREW WDR LONG HND</v>
          </cell>
          <cell r="F6" t="str">
            <v>8714936086664</v>
          </cell>
        </row>
        <row r="7">
          <cell r="A7" t="str">
            <v>31-0810</v>
          </cell>
          <cell r="B7" t="str">
            <v>Dewit 40'' Corkscrew Weeder</v>
          </cell>
          <cell r="C7">
            <v>42.04</v>
          </cell>
          <cell r="D7">
            <v>87.99</v>
          </cell>
          <cell r="E7" t="str">
            <v>MEDI SPORK T HANDLE</v>
          </cell>
          <cell r="F7" t="str">
            <v>8714936083311</v>
          </cell>
        </row>
        <row r="8">
          <cell r="A8" t="str">
            <v>31-0811</v>
          </cell>
          <cell r="B8" t="str">
            <v>DEWIT PULL SPORK</v>
          </cell>
          <cell r="C8">
            <v>39.85</v>
          </cell>
          <cell r="D8">
            <v>83.99</v>
          </cell>
          <cell r="E8" t="str">
            <v>PULL SPORK</v>
          </cell>
          <cell r="F8" t="str">
            <v>8714936083106</v>
          </cell>
        </row>
        <row r="9">
          <cell r="A9" t="str">
            <v>31-0815</v>
          </cell>
          <cell r="B9" t="str">
            <v>Hand Spork</v>
          </cell>
          <cell r="C9">
            <v>39.85</v>
          </cell>
          <cell r="D9">
            <v>83.99</v>
          </cell>
          <cell r="E9" t="str">
            <v>PERENNIAL SPORK</v>
          </cell>
          <cell r="F9" t="str">
            <v>8714936083298</v>
          </cell>
        </row>
        <row r="10">
          <cell r="A10" t="str">
            <v>31-0816</v>
          </cell>
          <cell r="B10" t="str">
            <v>Five-Tine Cultivator</v>
          </cell>
          <cell r="C10">
            <v>29.36</v>
          </cell>
          <cell r="D10">
            <v>61.99</v>
          </cell>
          <cell r="E10" t="str">
            <v>HAND SPORK</v>
          </cell>
          <cell r="F10" t="str">
            <v>8714936083304</v>
          </cell>
        </row>
        <row r="11">
          <cell r="A11" t="str">
            <v>31-0903</v>
          </cell>
          <cell r="B11" t="str">
            <v>DeWit Short-Handle Three-Tine Cultivator</v>
          </cell>
          <cell r="C11">
            <v>15.91</v>
          </cell>
          <cell r="D11">
            <v>32.99</v>
          </cell>
          <cell r="E11" t="str">
            <v>SHORT HANDLE 5 TINE CULTIVATOR</v>
          </cell>
          <cell r="F11" t="str">
            <v>8714936030445</v>
          </cell>
        </row>
        <row r="12">
          <cell r="A12" t="str">
            <v>31-0904</v>
          </cell>
          <cell r="B12" t="str">
            <v>Dandelion Weeder</v>
          </cell>
          <cell r="C12">
            <v>14.25</v>
          </cell>
          <cell r="D12">
            <v>29.99</v>
          </cell>
          <cell r="E12" t="str">
            <v>3 TINE CULTIVATOR SHORT HANDLE</v>
          </cell>
          <cell r="F12" t="str">
            <v>8714936030513</v>
          </cell>
        </row>
        <row r="13">
          <cell r="A13" t="str">
            <v>31-0905</v>
          </cell>
          <cell r="B13" t="str">
            <v>Potting Trowel</v>
          </cell>
          <cell r="C13">
            <v>13.97</v>
          </cell>
          <cell r="D13">
            <v>28.99</v>
          </cell>
          <cell r="E13" t="str">
            <v>DANDELION WEEDER</v>
          </cell>
          <cell r="F13" t="str">
            <v>8714936030414</v>
          </cell>
        </row>
        <row r="14">
          <cell r="A14" t="str">
            <v>31-0906</v>
          </cell>
          <cell r="B14" t="str">
            <v>Dewit Garden Disc Weeder</v>
          </cell>
          <cell r="C14">
            <v>14.68</v>
          </cell>
          <cell r="D14">
            <v>30.99</v>
          </cell>
          <cell r="E14" t="str">
            <v>POTTING TROWEL</v>
          </cell>
          <cell r="F14" t="str">
            <v>8714936030490</v>
          </cell>
        </row>
        <row r="15">
          <cell r="A15" t="str">
            <v>31-0907</v>
          </cell>
          <cell r="B15" t="str">
            <v>Crocus Planter</v>
          </cell>
          <cell r="C15">
            <v>14.25</v>
          </cell>
          <cell r="D15">
            <v>29.99</v>
          </cell>
          <cell r="E15" t="str">
            <v>GARDEN DISC WEEDER</v>
          </cell>
          <cell r="F15" t="str">
            <v>8714936030704</v>
          </cell>
        </row>
        <row r="16">
          <cell r="A16" t="str">
            <v>31-0909</v>
          </cell>
          <cell r="B16" t="str">
            <v>DeWit Patio Knife</v>
          </cell>
          <cell r="C16">
            <v>14.25</v>
          </cell>
          <cell r="D16">
            <v>29.99</v>
          </cell>
          <cell r="E16" t="str">
            <v>CROCUS BULB PLANTER</v>
          </cell>
          <cell r="F16" t="str">
            <v>8714936030483</v>
          </cell>
        </row>
        <row r="17">
          <cell r="A17" t="str">
            <v>31-0910</v>
          </cell>
          <cell r="B17" t="str">
            <v>Garden Disc Weeder</v>
          </cell>
          <cell r="C17">
            <v>14.25</v>
          </cell>
          <cell r="D17">
            <v>29.99</v>
          </cell>
          <cell r="E17" t="str">
            <v>PATIO KNIFE</v>
          </cell>
          <cell r="F17" t="str">
            <v>8714936030599</v>
          </cell>
        </row>
        <row r="18">
          <cell r="A18" t="str">
            <v>31-0911</v>
          </cell>
          <cell r="B18" t="str">
            <v>DEWIT DEWIT GARDEN DISC LG HANDLE</v>
          </cell>
          <cell r="C18">
            <v>15.91</v>
          </cell>
          <cell r="D18">
            <v>32.99</v>
          </cell>
          <cell r="E18" t="str">
            <v>GARDEN DISC WEEDR MED HNDL</v>
          </cell>
          <cell r="F18" t="str">
            <v>8714936030711</v>
          </cell>
        </row>
        <row r="19">
          <cell r="A19" t="str">
            <v>31-0912</v>
          </cell>
          <cell r="B19" t="str">
            <v>Dewit V-Groove Paver</v>
          </cell>
          <cell r="C19">
            <v>20.66</v>
          </cell>
          <cell r="D19">
            <v>42.99</v>
          </cell>
          <cell r="E19" t="str">
            <v>GARDEN DISC WEEDR LNG HNDL</v>
          </cell>
          <cell r="F19" t="str">
            <v>8714936030728</v>
          </cell>
        </row>
        <row r="20">
          <cell r="A20" t="str">
            <v>31-0914</v>
          </cell>
          <cell r="B20" t="str">
            <v>Cape Cod Right-Hand Weeder</v>
          </cell>
          <cell r="C20">
            <v>14.25</v>
          </cell>
          <cell r="D20">
            <v>29.99</v>
          </cell>
          <cell r="E20" t="str">
            <v>V-PAVER CLEANER</v>
          </cell>
          <cell r="F20" t="str">
            <v>8714936098988</v>
          </cell>
        </row>
        <row r="21">
          <cell r="A21" t="str">
            <v>31-0915</v>
          </cell>
          <cell r="B21" t="str">
            <v>Cape Cod Weeder Left Hand</v>
          </cell>
          <cell r="C21">
            <v>20.66</v>
          </cell>
          <cell r="D21">
            <v>42.99</v>
          </cell>
          <cell r="E21" t="str">
            <v>CAPE COD WEEDER RIGHT HAND</v>
          </cell>
          <cell r="F21" t="str">
            <v>8714936030971</v>
          </cell>
        </row>
        <row r="22">
          <cell r="A22" t="str">
            <v>31-0916</v>
          </cell>
          <cell r="B22" t="str">
            <v>Perennial Spade</v>
          </cell>
          <cell r="C22">
            <v>20.66</v>
          </cell>
          <cell r="D22">
            <v>42.99</v>
          </cell>
          <cell r="E22" t="str">
            <v>CAPE COD WEEDER LEFT HAND</v>
          </cell>
          <cell r="F22" t="str">
            <v>8714936030964</v>
          </cell>
        </row>
        <row r="23">
          <cell r="A23" t="str">
            <v>31-0919</v>
          </cell>
          <cell r="B23" t="str">
            <v>Dewit Traditional Garden Knife</v>
          </cell>
          <cell r="C23">
            <v>28.69</v>
          </cell>
          <cell r="D23">
            <v>59.99</v>
          </cell>
          <cell r="E23" t="str">
            <v>PERENNIAL SPADE</v>
          </cell>
          <cell r="F23" t="str">
            <v>8714936030933</v>
          </cell>
        </row>
        <row r="24">
          <cell r="A24" t="str">
            <v>31-0921</v>
          </cell>
          <cell r="B24" t="str">
            <v>Long-Handle Spade</v>
          </cell>
          <cell r="C24">
            <v>27.31</v>
          </cell>
          <cell r="D24">
            <v>56.99</v>
          </cell>
          <cell r="E24" t="str">
            <v>*2-TINE CULTIVATOR HOE (16")</v>
          </cell>
          <cell r="F24" t="str">
            <v>8714936030827</v>
          </cell>
        </row>
        <row r="25">
          <cell r="A25" t="str">
            <v>31-0925</v>
          </cell>
          <cell r="B25" t="str">
            <v>Dewit Long Handle Perennial Fork</v>
          </cell>
          <cell r="C25">
            <v>20.47</v>
          </cell>
          <cell r="D25">
            <v>42.99</v>
          </cell>
          <cell r="E25" t="str">
            <v>TRADITIONAL GARDEN KNIFE</v>
          </cell>
          <cell r="F25" t="str">
            <v>8714936019921</v>
          </cell>
        </row>
        <row r="26">
          <cell r="A26" t="str">
            <v>31-0926</v>
          </cell>
          <cell r="B26" t="str">
            <v>Heartshaped Handhoe</v>
          </cell>
          <cell r="C26">
            <v>32.97</v>
          </cell>
          <cell r="D26">
            <v>68.989999999999995</v>
          </cell>
          <cell r="E26" t="str">
            <v>LONG HNDL PERENNIAL SPADE</v>
          </cell>
          <cell r="F26" t="str">
            <v>8714936030926</v>
          </cell>
        </row>
        <row r="27">
          <cell r="A27" t="str">
            <v>31-0927</v>
          </cell>
          <cell r="B27" t="str">
            <v>Onion Hoe</v>
          </cell>
          <cell r="C27">
            <v>32.97</v>
          </cell>
          <cell r="D27">
            <v>68.989999999999995</v>
          </cell>
          <cell r="E27" t="str">
            <v>LONG HNDL PERENNIAL FORK</v>
          </cell>
          <cell r="F27" t="str">
            <v>8714936030957</v>
          </cell>
        </row>
        <row r="28">
          <cell r="A28" t="str">
            <v>31-0929</v>
          </cell>
          <cell r="B28" t="str">
            <v>DeWit Three-Tine 16'' Canterbury Eye Hoe</v>
          </cell>
          <cell r="C28">
            <v>27.12</v>
          </cell>
          <cell r="D28">
            <v>56.99</v>
          </cell>
          <cell r="E28" t="str">
            <v>HEARTSHAPED HANDHOE</v>
          </cell>
          <cell r="F28" t="str">
            <v>8714936034443</v>
          </cell>
        </row>
        <row r="29">
          <cell r="A29" t="str">
            <v>31-0930</v>
          </cell>
          <cell r="B29" t="str">
            <v>DEWIT 3 TINE ROUND EYE HOE WITH 51.1" HANDLE</v>
          </cell>
          <cell r="C29">
            <v>27.12</v>
          </cell>
          <cell r="D29">
            <v>56.99</v>
          </cell>
          <cell r="E29" t="str">
            <v>ONION HOE</v>
          </cell>
          <cell r="F29" t="str">
            <v>8714936034467</v>
          </cell>
        </row>
        <row r="30">
          <cell r="A30" t="str">
            <v>31-0932</v>
          </cell>
          <cell r="B30" t="str">
            <v>16'' Chelsea Eye Hoe</v>
          </cell>
          <cell r="C30">
            <v>28.69</v>
          </cell>
          <cell r="D30">
            <v>59.99</v>
          </cell>
          <cell r="E30" t="str">
            <v>*CANTERBURY EYE HOE (16")3 TINE</v>
          </cell>
          <cell r="F30" t="str">
            <v>8714936032302</v>
          </cell>
        </row>
        <row r="31">
          <cell r="A31" t="str">
            <v>31-0933</v>
          </cell>
          <cell r="B31" t="str">
            <v>Dewit Chelsea Round-Eye Hoe</v>
          </cell>
          <cell r="C31">
            <v>30.16</v>
          </cell>
          <cell r="D31">
            <v>62.99</v>
          </cell>
          <cell r="E31" t="str">
            <v>CANTERBURY EYE HOE (51")3 TINE</v>
          </cell>
          <cell r="F31" t="str">
            <v>8714936032326</v>
          </cell>
        </row>
        <row r="32">
          <cell r="A32" t="str">
            <v>31-0934</v>
          </cell>
          <cell r="B32" t="str">
            <v>Dewit Five-Tine Round-Eye Rake</v>
          </cell>
          <cell r="C32">
            <v>37.909999999999997</v>
          </cell>
          <cell r="D32">
            <v>79.989999999999995</v>
          </cell>
          <cell r="E32" t="str">
            <v>*CHELSEA EYE HOE (16")</v>
          </cell>
          <cell r="F32" t="str">
            <v>8714936032340</v>
          </cell>
        </row>
        <row r="33">
          <cell r="A33" t="str">
            <v>31-0935</v>
          </cell>
          <cell r="B33" t="str">
            <v>Dewit Double Round Eye Tine Cultivator Hoe W/.</v>
          </cell>
          <cell r="C33">
            <v>41.61</v>
          </cell>
          <cell r="D33">
            <v>87.99</v>
          </cell>
          <cell r="E33" t="str">
            <v>*CHELSEA HOE (51")</v>
          </cell>
          <cell r="F33" t="str">
            <v>8714936032388</v>
          </cell>
        </row>
        <row r="34">
          <cell r="A34" t="str">
            <v>31-0936</v>
          </cell>
          <cell r="B34" t="str">
            <v>Dewit Double Round-Eye Heartshape Hoe</v>
          </cell>
          <cell r="C34">
            <v>28.69</v>
          </cell>
          <cell r="D34">
            <v>59.99</v>
          </cell>
          <cell r="E34" t="str">
            <v>*5 TINE EYE RAKE (16")</v>
          </cell>
          <cell r="F34" t="str">
            <v>8714936032401</v>
          </cell>
        </row>
        <row r="35">
          <cell r="A35" t="str">
            <v>31-0937</v>
          </cell>
          <cell r="B35" t="str">
            <v>DEWIT LONG HANDLE 3 TINE CULTIVATOR</v>
          </cell>
          <cell r="C35">
            <v>30.16</v>
          </cell>
          <cell r="D35">
            <v>62.99</v>
          </cell>
          <cell r="E35" t="str">
            <v>5 TINE EYE RAKE (51")</v>
          </cell>
          <cell r="F35" t="str">
            <v>8714936032425</v>
          </cell>
        </row>
        <row r="36">
          <cell r="A36" t="str">
            <v>31-0938</v>
          </cell>
          <cell r="B36" t="str">
            <v>DEWIT LONG HANDLE PATIO KNIFE</v>
          </cell>
          <cell r="C36">
            <v>30.16</v>
          </cell>
          <cell r="D36">
            <v>62.99</v>
          </cell>
          <cell r="E36" t="str">
            <v>*2 TINE CULTIVATOR HOE (51")</v>
          </cell>
          <cell r="F36" t="str">
            <v>8714936030841</v>
          </cell>
        </row>
        <row r="37">
          <cell r="A37" t="str">
            <v>31-0939</v>
          </cell>
          <cell r="B37" t="str">
            <v>DEWIT LONG HANDLE V GROOVE CLEANER</v>
          </cell>
          <cell r="C37">
            <v>30.16</v>
          </cell>
          <cell r="D37">
            <v>62.99</v>
          </cell>
          <cell r="E37" t="str">
            <v>HEART SHAPED DBL HOE (51")</v>
          </cell>
          <cell r="F37" t="str">
            <v>8714936030810</v>
          </cell>
        </row>
        <row r="38">
          <cell r="A38" t="str">
            <v>31-0941</v>
          </cell>
          <cell r="B38" t="str">
            <v>DeWit Dutch Transplanter &amp; Rockery Trowel</v>
          </cell>
          <cell r="C38">
            <v>22.37</v>
          </cell>
          <cell r="D38">
            <v>46.99</v>
          </cell>
          <cell r="E38" t="str">
            <v>LONG HNDL 3 TINE CULTIVATOR</v>
          </cell>
          <cell r="F38" t="str">
            <v>8714936030544</v>
          </cell>
        </row>
        <row r="39">
          <cell r="A39" t="str">
            <v>31-0942</v>
          </cell>
          <cell r="B39" t="str">
            <v>Three-Piece Tool Bundle</v>
          </cell>
          <cell r="C39">
            <v>20.05</v>
          </cell>
          <cell r="D39">
            <v>41.99</v>
          </cell>
          <cell r="E39" t="str">
            <v>LONG HNDL PATIO KNIFE</v>
          </cell>
          <cell r="F39" t="str">
            <v>8714936030612</v>
          </cell>
        </row>
        <row r="40">
          <cell r="A40" t="str">
            <v>31-0943</v>
          </cell>
          <cell r="B40" t="str">
            <v>Dutch Digging Spade</v>
          </cell>
          <cell r="C40">
            <v>22.37</v>
          </cell>
          <cell r="D40">
            <v>46.99</v>
          </cell>
          <cell r="E40" t="str">
            <v>LONG HNDL V-PAVER CLEANER</v>
          </cell>
          <cell r="F40" t="str">
            <v>8714936099015</v>
          </cell>
        </row>
        <row r="41">
          <cell r="A41" t="str">
            <v>31-10</v>
          </cell>
          <cell r="B41" t="str">
            <v>Dutch Transplant Spade</v>
          </cell>
          <cell r="C41">
            <v>42.7</v>
          </cell>
          <cell r="D41">
            <v>89.99</v>
          </cell>
          <cell r="E41" t="str">
            <v>DIAMOND HOE STRAIGHT HNDL</v>
          </cell>
          <cell r="F41" t="str">
            <v>8714936039202</v>
          </cell>
        </row>
        <row r="42">
          <cell r="A42" t="str">
            <v>31-1110</v>
          </cell>
          <cell r="B42" t="str">
            <v>Right Hand Japanese Hand Hoe</v>
          </cell>
          <cell r="C42">
            <v>15.06</v>
          </cell>
          <cell r="D42">
            <v>31.99</v>
          </cell>
          <cell r="E42" t="str">
            <v>DEWIT TRANSPLANTER</v>
          </cell>
          <cell r="F42" t="str">
            <v>8714936030391</v>
          </cell>
        </row>
        <row r="43">
          <cell r="A43" t="str">
            <v>31-1414</v>
          </cell>
          <cell r="B43" t="str">
            <v>Left-Hand Japanese Handhoe</v>
          </cell>
          <cell r="C43">
            <v>51.3</v>
          </cell>
          <cell r="D43">
            <v>107.99</v>
          </cell>
          <cell r="E43" t="str">
            <v>TOOL BUNDLE WITH HANGER</v>
          </cell>
          <cell r="F43" t="str">
            <v>8714936014148</v>
          </cell>
        </row>
        <row r="44">
          <cell r="A44" t="str">
            <v>31-1898</v>
          </cell>
          <cell r="B44" t="str">
            <v>Korean Hand Hoe</v>
          </cell>
          <cell r="C44">
            <v>20.52</v>
          </cell>
          <cell r="D44">
            <v>42.99</v>
          </cell>
          <cell r="E44" t="str">
            <v>GARDEN TROWEL</v>
          </cell>
          <cell r="F44" t="str">
            <v>8714936018986</v>
          </cell>
        </row>
        <row r="45">
          <cell r="A45" t="str">
            <v>31-1899</v>
          </cell>
          <cell r="B45" t="str">
            <v>DEWIT KOREAN HANDHOE LEFT HAND</v>
          </cell>
          <cell r="C45">
            <v>20.52</v>
          </cell>
          <cell r="D45">
            <v>42.99</v>
          </cell>
          <cell r="E45" t="str">
            <v>GARDEN FORK</v>
          </cell>
          <cell r="F45" t="str">
            <v>8714936018993</v>
          </cell>
        </row>
        <row r="46">
          <cell r="A46" t="str">
            <v>31-1901</v>
          </cell>
          <cell r="B46" t="str">
            <v>Hand Plow</v>
          </cell>
          <cell r="C46">
            <v>20.52</v>
          </cell>
          <cell r="D46">
            <v>42.99</v>
          </cell>
          <cell r="E46" t="str">
            <v>GARDEN CLAW</v>
          </cell>
          <cell r="F46" t="str">
            <v>8714936019013</v>
          </cell>
        </row>
        <row r="47">
          <cell r="A47" t="str">
            <v>31-1902</v>
          </cell>
          <cell r="B47" t="str">
            <v>Forged Scoop</v>
          </cell>
          <cell r="C47">
            <v>20.52</v>
          </cell>
          <cell r="D47">
            <v>42.99</v>
          </cell>
          <cell r="E47" t="str">
            <v>GARDEN WEEDER</v>
          </cell>
          <cell r="F47" t="str">
            <v>8714936019020</v>
          </cell>
        </row>
        <row r="48">
          <cell r="A48" t="str">
            <v>31-20</v>
          </cell>
          <cell r="B48" t="str">
            <v>Compost Digging Scoop</v>
          </cell>
          <cell r="C48">
            <v>42.7</v>
          </cell>
          <cell r="D48">
            <v>89.99</v>
          </cell>
          <cell r="E48" t="str">
            <v>HALF MOON HOE STRAIT HNDL</v>
          </cell>
          <cell r="F48" t="str">
            <v>8714936935160</v>
          </cell>
        </row>
        <row r="49">
          <cell r="A49" t="str">
            <v>31-2051</v>
          </cell>
          <cell r="B49" t="str">
            <v>American Welldone Short-Handle Mini Shovel</v>
          </cell>
          <cell r="C49">
            <v>85.17</v>
          </cell>
          <cell r="D49">
            <v>178.99</v>
          </cell>
          <cell r="E49" t="str">
            <v>DUTCH DIGGING SPADE</v>
          </cell>
          <cell r="F49" t="str">
            <v>8714936020514</v>
          </cell>
        </row>
        <row r="50">
          <cell r="A50" t="str">
            <v>31-2052</v>
          </cell>
          <cell r="B50" t="str">
            <v>American Welldone Drop-Grip Handle Mini Shovel</v>
          </cell>
          <cell r="C50">
            <v>85.17</v>
          </cell>
          <cell r="D50">
            <v>178.99</v>
          </cell>
          <cell r="E50" t="str">
            <v>TRANSPLANT SPADE</v>
          </cell>
          <cell r="F50" t="str">
            <v>8714936020521</v>
          </cell>
        </row>
        <row r="51">
          <cell r="A51" t="str">
            <v>31-2901</v>
          </cell>
          <cell r="B51" t="str">
            <v>American Welldone Long-Handle Mini Shovel</v>
          </cell>
          <cell r="C51">
            <v>17.010000000000002</v>
          </cell>
          <cell r="D51">
            <v>35.99</v>
          </cell>
          <cell r="E51" t="str">
            <v>JAPANESE HANDHOE RIGHT HAND</v>
          </cell>
          <cell r="F51" t="str">
            <v>8714936029012</v>
          </cell>
        </row>
        <row r="52">
          <cell r="A52" t="str">
            <v>31-2902</v>
          </cell>
          <cell r="B52" t="str">
            <v>Forged Trowel</v>
          </cell>
          <cell r="C52">
            <v>17.010000000000002</v>
          </cell>
          <cell r="D52">
            <v>35.99</v>
          </cell>
          <cell r="E52" t="str">
            <v>JAPANESE HANDHOE LEFT HAND</v>
          </cell>
          <cell r="F52" t="str">
            <v>8714936029029</v>
          </cell>
        </row>
        <row r="53">
          <cell r="A53" t="str">
            <v>31-2906</v>
          </cell>
          <cell r="B53" t="str">
            <v>Medium Victorian Trowel</v>
          </cell>
          <cell r="C53">
            <v>20.47</v>
          </cell>
          <cell r="D53">
            <v>42.99</v>
          </cell>
          <cell r="E53" t="str">
            <v>KOREAN HAND HOE</v>
          </cell>
          <cell r="F53" t="str">
            <v>8714936029067</v>
          </cell>
        </row>
        <row r="54">
          <cell r="A54" t="str">
            <v>31-2907</v>
          </cell>
          <cell r="B54" t="str">
            <v>Forged Transplant Trowel</v>
          </cell>
          <cell r="C54">
            <v>20.47</v>
          </cell>
          <cell r="D54">
            <v>42.99</v>
          </cell>
          <cell r="E54" t="str">
            <v>KOREAN HANDHOE LEFT HANDLE</v>
          </cell>
          <cell r="F54" t="str">
            <v>8714936029074</v>
          </cell>
        </row>
        <row r="55">
          <cell r="A55" t="str">
            <v>31-2916</v>
          </cell>
          <cell r="B55" t="str">
            <v>Large Victorian Trowel</v>
          </cell>
          <cell r="C55">
            <v>27.98</v>
          </cell>
          <cell r="D55">
            <v>58.99</v>
          </cell>
          <cell r="E55" t="str">
            <v>DROP GRIP HAND PLOW</v>
          </cell>
          <cell r="F55" t="str">
            <v>8714936029166</v>
          </cell>
        </row>
        <row r="56">
          <cell r="A56" t="str">
            <v>31-2941</v>
          </cell>
          <cell r="B56" t="str">
            <v>Forged Hand Fork</v>
          </cell>
          <cell r="C56">
            <v>30.16</v>
          </cell>
          <cell r="D56">
            <v>62.99</v>
          </cell>
          <cell r="E56" t="str">
            <v>FORGED SCOOP W/ ASH HANDLE</v>
          </cell>
          <cell r="F56" t="str">
            <v>8714936029418</v>
          </cell>
        </row>
        <row r="57">
          <cell r="A57" t="str">
            <v>31-2942</v>
          </cell>
          <cell r="B57" t="str">
            <v>Dewit Snake Tongue Trowel</v>
          </cell>
          <cell r="C57">
            <v>44.84</v>
          </cell>
          <cell r="D57">
            <v>93.99</v>
          </cell>
          <cell r="E57" t="str">
            <v>COMPOST DIGGING SCOOP WITH T HANDLE</v>
          </cell>
          <cell r="F57" t="str">
            <v>8714936029425</v>
          </cell>
        </row>
        <row r="58">
          <cell r="A58" t="str">
            <v>31-2950</v>
          </cell>
          <cell r="B58" t="str">
            <v>DEWIT BOTTLE OPENER TROWEL</v>
          </cell>
          <cell r="C58">
            <v>23.61</v>
          </cell>
          <cell r="D58">
            <v>49.99</v>
          </cell>
          <cell r="E58" t="str">
            <v>MINI SHOVEL WITH ASH GRIP</v>
          </cell>
          <cell r="F58" t="str">
            <v>8714936029500</v>
          </cell>
        </row>
        <row r="59">
          <cell r="A59" t="str">
            <v>31-2951</v>
          </cell>
          <cell r="B59" t="str">
            <v>Small Trowel XTreme</v>
          </cell>
          <cell r="C59">
            <v>30.78</v>
          </cell>
          <cell r="D59">
            <v>64.989999999999995</v>
          </cell>
          <cell r="E59" t="str">
            <v>MINI SHOVEL WITH DROP GRIP HANDLE</v>
          </cell>
          <cell r="F59" t="str">
            <v>8714936029517</v>
          </cell>
        </row>
        <row r="60">
          <cell r="A60" t="str">
            <v>31-2952</v>
          </cell>
          <cell r="B60" t="str">
            <v>Small Handfork XTreme</v>
          </cell>
          <cell r="C60">
            <v>30.78</v>
          </cell>
          <cell r="D60">
            <v>64.989999999999995</v>
          </cell>
          <cell r="E60" t="str">
            <v>AMERICAN MINI SHOVEL</v>
          </cell>
          <cell r="F60" t="str">
            <v>8714936029524</v>
          </cell>
        </row>
        <row r="61">
          <cell r="A61" t="str">
            <v>31-30</v>
          </cell>
          <cell r="B61" t="str">
            <v>Two-Point Small Trowel</v>
          </cell>
          <cell r="C61">
            <v>47.22</v>
          </cell>
          <cell r="D61">
            <v>98.99</v>
          </cell>
          <cell r="E61" t="str">
            <v>HEART SHAPED HOE</v>
          </cell>
          <cell r="F61" t="str">
            <v>8714936032203</v>
          </cell>
        </row>
        <row r="62">
          <cell r="A62" t="str">
            <v>31-3000</v>
          </cell>
          <cell r="B62" t="str">
            <v>Two-Point Welldone Large Trowel</v>
          </cell>
          <cell r="C62">
            <v>13.97</v>
          </cell>
          <cell r="D62">
            <v>28.99</v>
          </cell>
          <cell r="E62" t="str">
            <v>FORGED TROWEL</v>
          </cell>
          <cell r="F62" t="str">
            <v>8714936030001</v>
          </cell>
        </row>
        <row r="63">
          <cell r="A63" t="str">
            <v>31-3001</v>
          </cell>
          <cell r="B63" t="str">
            <v>Square-Head Welldone Trowel</v>
          </cell>
          <cell r="C63">
            <v>20.05</v>
          </cell>
          <cell r="D63">
            <v>41.99</v>
          </cell>
          <cell r="E63" t="str">
            <v>MEDIUM SIZED VICTORIAN TROWEL</v>
          </cell>
          <cell r="F63" t="str">
            <v>8714936030018</v>
          </cell>
        </row>
        <row r="64">
          <cell r="A64" t="str">
            <v>31-3002</v>
          </cell>
          <cell r="B64" t="str">
            <v>Serrated Farmer's Dagger</v>
          </cell>
          <cell r="C64">
            <v>13.97</v>
          </cell>
          <cell r="D64">
            <v>28.99</v>
          </cell>
          <cell r="E64" t="str">
            <v>FORGED TRANSPLANT TROWEL</v>
          </cell>
          <cell r="F64" t="str">
            <v>8714936030025</v>
          </cell>
        </row>
        <row r="65">
          <cell r="A65" t="str">
            <v>31-3003</v>
          </cell>
          <cell r="B65" t="str">
            <v>Rock 'N Root Trowel</v>
          </cell>
          <cell r="C65">
            <v>20.47</v>
          </cell>
          <cell r="D65">
            <v>42.99</v>
          </cell>
          <cell r="E65" t="str">
            <v>LARGE SIZED VICTORIAN TROWEL</v>
          </cell>
          <cell r="F65" t="str">
            <v>8714936030032</v>
          </cell>
        </row>
        <row r="66">
          <cell r="A66" t="str">
            <v>31-3004</v>
          </cell>
          <cell r="B66" t="str">
            <v>Tulip Trowel</v>
          </cell>
          <cell r="C66">
            <v>13.97</v>
          </cell>
          <cell r="D66">
            <v>28.99</v>
          </cell>
          <cell r="E66" t="str">
            <v>FORGED HAND FORK</v>
          </cell>
          <cell r="F66" t="str">
            <v>8714936030049</v>
          </cell>
        </row>
        <row r="67">
          <cell r="A67" t="str">
            <v>31-3005</v>
          </cell>
          <cell r="B67" t="str">
            <v>Short-Handle Bulb Planter</v>
          </cell>
          <cell r="C67">
            <v>20.05</v>
          </cell>
          <cell r="D67">
            <v>41.99</v>
          </cell>
          <cell r="E67" t="str">
            <v>SNAKE TONGUE TROWEL</v>
          </cell>
          <cell r="F67" t="str">
            <v>8714936030056</v>
          </cell>
        </row>
        <row r="68">
          <cell r="A68" t="str">
            <v>31-3008</v>
          </cell>
          <cell r="B68" t="str">
            <v>Spring Tine Cultivator</v>
          </cell>
          <cell r="C68">
            <v>20.05</v>
          </cell>
          <cell r="D68">
            <v>41.99</v>
          </cell>
          <cell r="E68" t="str">
            <v>BOTTLE OPENER TROWEL</v>
          </cell>
          <cell r="F68" t="str">
            <v>8714936030087</v>
          </cell>
        </row>
        <row r="69">
          <cell r="A69" t="str">
            <v>31-3011</v>
          </cell>
          <cell r="B69" t="str">
            <v>Drop-Grip Thistle Weeder</v>
          </cell>
          <cell r="C69">
            <v>13.97</v>
          </cell>
          <cell r="D69">
            <v>28.99</v>
          </cell>
          <cell r="E69" t="str">
            <v>TROWEL SMALL X-TREME</v>
          </cell>
          <cell r="F69" t="str">
            <v>8714936030117</v>
          </cell>
        </row>
        <row r="70">
          <cell r="A70" t="str">
            <v>31-3015</v>
          </cell>
          <cell r="B70" t="str">
            <v>Long Bulb Planter</v>
          </cell>
          <cell r="C70">
            <v>13.97</v>
          </cell>
          <cell r="D70">
            <v>28.99</v>
          </cell>
          <cell r="E70" t="str">
            <v>HANDFORK SMALL X-TREME</v>
          </cell>
          <cell r="F70" t="str">
            <v>8714936030155</v>
          </cell>
        </row>
        <row r="71">
          <cell r="A71" t="str">
            <v>31-3016</v>
          </cell>
          <cell r="B71" t="str">
            <v>One-Tine Cultivator</v>
          </cell>
          <cell r="C71">
            <v>59.52</v>
          </cell>
          <cell r="D71">
            <v>124.99</v>
          </cell>
          <cell r="E71" t="str">
            <v>FORGED DUTCH PUSH HOE</v>
          </cell>
          <cell r="F71" t="str">
            <v>8714936930165</v>
          </cell>
        </row>
        <row r="72">
          <cell r="A72" t="str">
            <v>31-3027</v>
          </cell>
          <cell r="B72" t="str">
            <v>Comby Wide-Edge Chopping &amp; Two-Tine Cultivator Hoe</v>
          </cell>
          <cell r="C72">
            <v>22.61</v>
          </cell>
          <cell r="D72">
            <v>47.99</v>
          </cell>
          <cell r="E72" t="str">
            <v>TROWEL WITH SMALL W CUTTING EDGE</v>
          </cell>
          <cell r="F72" t="str">
            <v>8714936030278</v>
          </cell>
        </row>
        <row r="73">
          <cell r="A73" t="str">
            <v>31-3028</v>
          </cell>
          <cell r="B73" t="str">
            <v>Three-Tine Cultivator Hoe</v>
          </cell>
          <cell r="C73">
            <v>22.61</v>
          </cell>
          <cell r="D73">
            <v>47.99</v>
          </cell>
          <cell r="E73" t="str">
            <v>TROWEL WITH LARGE W CUTTING EDGE</v>
          </cell>
          <cell r="F73" t="str">
            <v>8714936030285</v>
          </cell>
        </row>
        <row r="74">
          <cell r="A74" t="str">
            <v>31-3029</v>
          </cell>
          <cell r="B74" t="str">
            <v>Comby Hoe</v>
          </cell>
          <cell r="C74">
            <v>22.18</v>
          </cell>
          <cell r="D74">
            <v>46.99</v>
          </cell>
          <cell r="E74" t="str">
            <v>FLATHEAD TROWEL</v>
          </cell>
          <cell r="F74" t="str">
            <v>8714936030292</v>
          </cell>
        </row>
        <row r="75">
          <cell r="A75" t="str">
            <v>31-3031</v>
          </cell>
          <cell r="B75" t="str">
            <v>Dewit Wooden Dibber Tool</v>
          </cell>
          <cell r="C75">
            <v>32.299999999999997</v>
          </cell>
          <cell r="D75">
            <v>67.989999999999995</v>
          </cell>
          <cell r="E75" t="str">
            <v>SERRATED FARMER'S DAGGER</v>
          </cell>
          <cell r="F75" t="str">
            <v>8714936030315</v>
          </cell>
        </row>
        <row r="76">
          <cell r="A76" t="str">
            <v>31-3032</v>
          </cell>
          <cell r="B76" t="str">
            <v>Two-Prong Weeding Fork</v>
          </cell>
          <cell r="C76">
            <v>13.97</v>
          </cell>
          <cell r="D76">
            <v>28.99</v>
          </cell>
          <cell r="E76" t="str">
            <v>ROCK'N ROOT TROWEL</v>
          </cell>
          <cell r="F76" t="str">
            <v>8714936030322</v>
          </cell>
        </row>
        <row r="77">
          <cell r="A77" t="str">
            <v>31-3034</v>
          </cell>
          <cell r="B77" t="str">
            <v>Bent Tine Hand Fork &amp; Cultivator</v>
          </cell>
          <cell r="C77">
            <v>27.12</v>
          </cell>
          <cell r="D77">
            <v>56.99</v>
          </cell>
          <cell r="E77" t="str">
            <v>TULIP TROWEL</v>
          </cell>
          <cell r="F77" t="str">
            <v>8714936030346</v>
          </cell>
        </row>
        <row r="78">
          <cell r="A78" t="str">
            <v>31-3043</v>
          </cell>
          <cell r="B78" t="str">
            <v>DEWIT DUTCH PUSH HOE</v>
          </cell>
          <cell r="C78">
            <v>15.91</v>
          </cell>
          <cell r="D78">
            <v>32.99</v>
          </cell>
          <cell r="E78" t="str">
            <v>HANDCLAW</v>
          </cell>
          <cell r="F78" t="str">
            <v>8714936030438</v>
          </cell>
        </row>
        <row r="79">
          <cell r="A79" t="str">
            <v>31-3047</v>
          </cell>
          <cell r="B79" t="str">
            <v>Junior Trowel</v>
          </cell>
          <cell r="C79">
            <v>28.69</v>
          </cell>
          <cell r="D79">
            <v>59.99</v>
          </cell>
          <cell r="E79" t="str">
            <v>BRITISH STYLE BULB PLANTER</v>
          </cell>
          <cell r="F79" t="str">
            <v>8714936030476</v>
          </cell>
        </row>
        <row r="80">
          <cell r="A80" t="str">
            <v>31-3055</v>
          </cell>
          <cell r="B80" t="str">
            <v>Dewit Junior Hand Fork</v>
          </cell>
          <cell r="C80">
            <v>16.440000000000001</v>
          </cell>
          <cell r="D80">
            <v>34.99</v>
          </cell>
          <cell r="E80" t="str">
            <v>SPRING TINE CULTIVATOR</v>
          </cell>
          <cell r="F80" t="str">
            <v>8714936030551</v>
          </cell>
        </row>
        <row r="81">
          <cell r="A81" t="str">
            <v>31-3062</v>
          </cell>
          <cell r="B81" t="str">
            <v>DEWIT JUNIOR POINTED SPADE T-HANDLE</v>
          </cell>
          <cell r="C81">
            <v>31.26</v>
          </cell>
          <cell r="D81">
            <v>65.989999999999995</v>
          </cell>
          <cell r="E81" t="str">
            <v>DROP GRIP THISTLE CUTTER</v>
          </cell>
          <cell r="F81" t="str">
            <v>8714936030629</v>
          </cell>
        </row>
        <row r="82">
          <cell r="A82" t="str">
            <v>31-3066</v>
          </cell>
          <cell r="B82" t="str">
            <v>DEWIT JUNIOR SPADE T-HANDLE</v>
          </cell>
          <cell r="C82">
            <v>55.62</v>
          </cell>
          <cell r="D82">
            <v>116.99</v>
          </cell>
          <cell r="E82" t="str">
            <v>T HANDLE BULBPLANTER</v>
          </cell>
          <cell r="F82" t="str">
            <v>8714936030667</v>
          </cell>
        </row>
        <row r="83">
          <cell r="A83" t="str">
            <v>31-3067</v>
          </cell>
          <cell r="B83" t="str">
            <v>DEWIT JUNIOR SHOVEL T-HANDLE</v>
          </cell>
          <cell r="C83">
            <v>21.09</v>
          </cell>
          <cell r="D83">
            <v>43.99</v>
          </cell>
          <cell r="E83" t="str">
            <v>1-TINE CULTIVATOR W/ ASH HANDLE</v>
          </cell>
          <cell r="F83" t="str">
            <v>8714936030674</v>
          </cell>
        </row>
        <row r="84">
          <cell r="A84" t="str">
            <v>31-3075</v>
          </cell>
          <cell r="B84" t="str">
            <v>DEWIT JUNIOR HOE</v>
          </cell>
          <cell r="C84">
            <v>20.52</v>
          </cell>
          <cell r="D84">
            <v>42.99</v>
          </cell>
          <cell r="E84" t="str">
            <v>COMBY WIDE EDGE CHOPPING/2-TINE CULTIVATOR HOE</v>
          </cell>
          <cell r="F84" t="str">
            <v>8714936030759</v>
          </cell>
        </row>
        <row r="85">
          <cell r="A85" t="str">
            <v>31-3078</v>
          </cell>
          <cell r="B85" t="str">
            <v>Junior Double Hand Hoe</v>
          </cell>
          <cell r="C85">
            <v>21.57</v>
          </cell>
          <cell r="D85">
            <v>44.99</v>
          </cell>
          <cell r="E85" t="str">
            <v>COMBY 3-TINE CULTIVATOR/HEART SHAPED HOE</v>
          </cell>
          <cell r="F85" t="str">
            <v>8714936030780</v>
          </cell>
        </row>
        <row r="86">
          <cell r="A86" t="str">
            <v>31-3079</v>
          </cell>
          <cell r="B86" t="str">
            <v>DeWit Junior Double Hoe</v>
          </cell>
          <cell r="C86">
            <v>21.57</v>
          </cell>
          <cell r="D86">
            <v>44.99</v>
          </cell>
          <cell r="E86" t="str">
            <v>COMBY 2-TINE CULTIVATOR/DIAMOND HOE</v>
          </cell>
          <cell r="F86" t="str">
            <v>8714936030797</v>
          </cell>
        </row>
        <row r="87">
          <cell r="A87" t="str">
            <v>31-3080</v>
          </cell>
          <cell r="B87" t="str">
            <v>DEWIT JUNIOR GARDEN RAKE</v>
          </cell>
          <cell r="C87">
            <v>21.57</v>
          </cell>
          <cell r="D87">
            <v>44.99</v>
          </cell>
          <cell r="E87" t="str">
            <v>COMBY 4-TINE CULTIVATOR/STRAIGHT EDGE HOE</v>
          </cell>
          <cell r="F87" t="str">
            <v>8714936030803</v>
          </cell>
        </row>
        <row r="88">
          <cell r="A88" t="str">
            <v>31-3087</v>
          </cell>
          <cell r="B88" t="str">
            <v>DEWIT JUNIOR LEAF RAKE</v>
          </cell>
          <cell r="C88">
            <v>15.91</v>
          </cell>
          <cell r="D88">
            <v>32.99</v>
          </cell>
          <cell r="E88" t="str">
            <v>WOODEN DIBBER WITH BRASS TIP</v>
          </cell>
          <cell r="F88" t="str">
            <v>8714936030872</v>
          </cell>
        </row>
        <row r="89">
          <cell r="A89" t="str">
            <v>31-3098</v>
          </cell>
          <cell r="B89" t="str">
            <v>Dewit Tool Gift - Set of Three</v>
          </cell>
          <cell r="C89">
            <v>24.32</v>
          </cell>
          <cell r="D89">
            <v>50.99</v>
          </cell>
          <cell r="E89" t="str">
            <v>SHORT HANDLE 2 PRONG WEEDING FORK</v>
          </cell>
          <cell r="F89" t="str">
            <v>8714936030988</v>
          </cell>
        </row>
        <row r="90">
          <cell r="A90" t="str">
            <v>31-3147</v>
          </cell>
          <cell r="B90" t="str">
            <v>Dewit Tool Gift - Set of Two</v>
          </cell>
          <cell r="C90">
            <v>23.28</v>
          </cell>
          <cell r="D90">
            <v>48.99</v>
          </cell>
          <cell r="E90" t="str">
            <v>HAND FORK WITH BENDED TINES</v>
          </cell>
          <cell r="F90" t="str">
            <v>8714936031473</v>
          </cell>
        </row>
        <row r="91">
          <cell r="A91" t="str">
            <v>31-3160</v>
          </cell>
          <cell r="B91" t="str">
            <v>Three-Piece Weeding Kit</v>
          </cell>
          <cell r="C91">
            <v>37.909999999999997</v>
          </cell>
          <cell r="D91">
            <v>79.989999999999995</v>
          </cell>
          <cell r="E91" t="str">
            <v>DUTCH PUSH HOE</v>
          </cell>
          <cell r="F91" t="str">
            <v>8714936031602</v>
          </cell>
        </row>
        <row r="92">
          <cell r="A92" t="str">
            <v>31-3170</v>
          </cell>
          <cell r="B92" t="str">
            <v>Three-Piece Bulb Planting Kit</v>
          </cell>
          <cell r="C92">
            <v>9.2200000000000006</v>
          </cell>
          <cell r="D92">
            <v>18.989999999999998</v>
          </cell>
          <cell r="E92" t="str">
            <v>JUNIOR TROWEL (W/ LEATHER STRAP)</v>
          </cell>
          <cell r="F92" t="str">
            <v>8714936031701</v>
          </cell>
        </row>
        <row r="93">
          <cell r="A93" t="str">
            <v>31-3171</v>
          </cell>
          <cell r="B93" t="str">
            <v>Slotted Hand Trowel</v>
          </cell>
          <cell r="C93">
            <v>9.2200000000000006</v>
          </cell>
          <cell r="D93">
            <v>18.989999999999998</v>
          </cell>
          <cell r="E93" t="str">
            <v>JUNIOR HAND FORK (W/ LEATHER STRAP)</v>
          </cell>
          <cell r="F93" t="str">
            <v>8714936031718</v>
          </cell>
        </row>
        <row r="94">
          <cell r="A94" t="str">
            <v>31-3172</v>
          </cell>
          <cell r="B94" t="str">
            <v>Branch Hook</v>
          </cell>
          <cell r="C94">
            <v>15.91</v>
          </cell>
          <cell r="D94">
            <v>32.99</v>
          </cell>
          <cell r="E94" t="str">
            <v>JUNIOR POINTED SPADE W/ T-HANDLE</v>
          </cell>
          <cell r="F94" t="str">
            <v>8714936031725</v>
          </cell>
        </row>
        <row r="95">
          <cell r="A95" t="str">
            <v>31-3173</v>
          </cell>
          <cell r="B95" t="str">
            <v>Welldone Serrated Planting Trowel</v>
          </cell>
          <cell r="C95">
            <v>15.91</v>
          </cell>
          <cell r="D95">
            <v>32.99</v>
          </cell>
          <cell r="E95" t="str">
            <v>JUNIOR SPADE T-HANDLE</v>
          </cell>
          <cell r="F95" t="str">
            <v>8714936031732</v>
          </cell>
        </row>
        <row r="96">
          <cell r="A96" t="str">
            <v>31-3174</v>
          </cell>
          <cell r="B96" t="str">
            <v>Welldone Planting Trowel</v>
          </cell>
          <cell r="C96">
            <v>15.91</v>
          </cell>
          <cell r="D96">
            <v>32.99</v>
          </cell>
          <cell r="E96" t="str">
            <v>JUNIOR SHOVEL T-HANDLE</v>
          </cell>
          <cell r="F96" t="str">
            <v>8714936031749</v>
          </cell>
        </row>
        <row r="97">
          <cell r="A97" t="str">
            <v>31-3175</v>
          </cell>
          <cell r="B97" t="str">
            <v>Welldone Handfork</v>
          </cell>
          <cell r="C97">
            <v>15.06</v>
          </cell>
          <cell r="D97">
            <v>31.99</v>
          </cell>
          <cell r="E97" t="str">
            <v>JUNIOR HOE</v>
          </cell>
          <cell r="F97" t="str">
            <v>8714936031756</v>
          </cell>
        </row>
        <row r="98">
          <cell r="A98" t="str">
            <v>31-3176</v>
          </cell>
          <cell r="B98" t="str">
            <v>Bio Onion Handhoe</v>
          </cell>
          <cell r="C98">
            <v>9.2200000000000006</v>
          </cell>
          <cell r="D98">
            <v>18.989999999999998</v>
          </cell>
          <cell r="E98" t="str">
            <v>JUNIOR DOUBLE HAND HOE (W/ LEATHER STRAP)</v>
          </cell>
          <cell r="F98" t="str">
            <v>8714936031763</v>
          </cell>
        </row>
        <row r="99">
          <cell r="A99" t="str">
            <v>31-3177</v>
          </cell>
          <cell r="B99" t="str">
            <v>Bio Tine Cultivator</v>
          </cell>
          <cell r="C99">
            <v>15.91</v>
          </cell>
          <cell r="D99">
            <v>32.99</v>
          </cell>
          <cell r="E99" t="str">
            <v>JUNIOR DOUBLE HOE</v>
          </cell>
          <cell r="F99" t="str">
            <v>8714936031770</v>
          </cell>
        </row>
        <row r="100">
          <cell r="A100" t="str">
            <v>31-3178</v>
          </cell>
          <cell r="B100" t="str">
            <v>Bio Soil Aerator</v>
          </cell>
          <cell r="C100">
            <v>15.91</v>
          </cell>
          <cell r="D100">
            <v>32.99</v>
          </cell>
          <cell r="E100" t="str">
            <v>JUNIOR GARDEN RAKE</v>
          </cell>
          <cell r="F100" t="str">
            <v>8714936031787</v>
          </cell>
        </row>
        <row r="101">
          <cell r="A101" t="str">
            <v>31-3179</v>
          </cell>
          <cell r="B101" t="str">
            <v>Bio V-Groove Cleaner</v>
          </cell>
          <cell r="C101">
            <v>15.91</v>
          </cell>
          <cell r="D101">
            <v>32.99</v>
          </cell>
          <cell r="E101" t="str">
            <v>JUNIOR LEAF RAKE</v>
          </cell>
          <cell r="F101" t="str">
            <v>8714936031794</v>
          </cell>
        </row>
        <row r="102">
          <cell r="A102" t="str">
            <v>31-3333</v>
          </cell>
          <cell r="B102" t="str">
            <v>Bio Daisy Grubber</v>
          </cell>
          <cell r="C102">
            <v>64.7</v>
          </cell>
          <cell r="D102">
            <v>135.99</v>
          </cell>
          <cell r="E102" t="str">
            <v>DE WIT 3-PIECE TOOL GIFT SET</v>
          </cell>
          <cell r="F102" t="str">
            <v>871493603330</v>
          </cell>
        </row>
        <row r="103">
          <cell r="A103" t="str">
            <v>31-3334</v>
          </cell>
          <cell r="B103" t="str">
            <v>Bio Weedfork</v>
          </cell>
          <cell r="C103">
            <v>51.73</v>
          </cell>
          <cell r="D103">
            <v>108.99</v>
          </cell>
          <cell r="E103" t="str">
            <v>DE WIT 2-PIECE TOOL GIFT SET</v>
          </cell>
          <cell r="F103" t="str">
            <v>813269017609</v>
          </cell>
        </row>
        <row r="104">
          <cell r="A104" t="str">
            <v>31-3335</v>
          </cell>
          <cell r="B104" t="str">
            <v>Bio Hand Rake</v>
          </cell>
          <cell r="C104">
            <v>70.06</v>
          </cell>
          <cell r="D104">
            <v>147.99</v>
          </cell>
          <cell r="E104" t="str">
            <v>DE WIT 3-PIECE TOOL WEEDING KIT</v>
          </cell>
          <cell r="F104" t="str">
            <v>813269018170</v>
          </cell>
        </row>
        <row r="105">
          <cell r="A105" t="str">
            <v>31-3336</v>
          </cell>
          <cell r="B105" t="str">
            <v>Dewit Bonsai Tool Set</v>
          </cell>
          <cell r="C105">
            <v>66.83</v>
          </cell>
          <cell r="D105">
            <v>140.99</v>
          </cell>
          <cell r="E105" t="str">
            <v>DE WIT 3-PIECE TOOL BULB PLANTING KIT</v>
          </cell>
          <cell r="F105" t="str">
            <v>813269018187</v>
          </cell>
        </row>
        <row r="106">
          <cell r="A106" t="str">
            <v>31-3337</v>
          </cell>
          <cell r="B106" t="str">
            <v>Weedpopper</v>
          </cell>
          <cell r="C106">
            <v>23.28</v>
          </cell>
          <cell r="D106">
            <v>48.99</v>
          </cell>
          <cell r="E106" t="str">
            <v>SIEVE TROWEL</v>
          </cell>
          <cell r="F106" t="str">
            <v>8714936033378</v>
          </cell>
        </row>
        <row r="107">
          <cell r="A107" t="str">
            <v>31-3338</v>
          </cell>
          <cell r="B107" t="str">
            <v>Ninja Cultivator</v>
          </cell>
          <cell r="C107">
            <v>27.98</v>
          </cell>
          <cell r="D107">
            <v>58.99</v>
          </cell>
          <cell r="E107" t="str">
            <v>BRANCH HOOK</v>
          </cell>
          <cell r="F107" t="str">
            <v>8714936033385</v>
          </cell>
        </row>
        <row r="108">
          <cell r="A108" t="str">
            <v>31-3344</v>
          </cell>
          <cell r="B108" t="str">
            <v>Ninja Onion Hoe</v>
          </cell>
          <cell r="C108">
            <v>24.32</v>
          </cell>
          <cell r="D108">
            <v>50.99</v>
          </cell>
          <cell r="E108" t="str">
            <v>WELLDONE SERRATED TROWEL</v>
          </cell>
          <cell r="F108" t="str">
            <v>8714936033446</v>
          </cell>
        </row>
        <row r="109">
          <cell r="A109" t="str">
            <v>31-3346</v>
          </cell>
          <cell r="B109" t="str">
            <v>Short-Handle Culti-Weeder</v>
          </cell>
          <cell r="C109">
            <v>19.329999999999998</v>
          </cell>
          <cell r="D109">
            <v>40.99</v>
          </cell>
          <cell r="E109" t="str">
            <v>WELLDONE TROWEL</v>
          </cell>
          <cell r="F109" t="str">
            <v>8714936033460</v>
          </cell>
        </row>
        <row r="110">
          <cell r="A110" t="str">
            <v>31-3348</v>
          </cell>
          <cell r="B110" t="str">
            <v>Drop-Grip Culti-Weeder</v>
          </cell>
          <cell r="C110">
            <v>19.329999999999998</v>
          </cell>
          <cell r="D110">
            <v>40.99</v>
          </cell>
          <cell r="E110" t="str">
            <v>WELLDONE HAND FORK</v>
          </cell>
          <cell r="F110" t="str">
            <v>8714936033484</v>
          </cell>
        </row>
        <row r="111">
          <cell r="A111" t="str">
            <v>31-3450</v>
          </cell>
          <cell r="B111" t="str">
            <v>Long-Handle Culti-Weeder</v>
          </cell>
          <cell r="C111">
            <v>11.4</v>
          </cell>
          <cell r="D111">
            <v>23.99</v>
          </cell>
          <cell r="E111" t="str">
            <v>BIO ONION HANDHOE</v>
          </cell>
          <cell r="F111" t="str">
            <v>8714936034504</v>
          </cell>
        </row>
        <row r="112">
          <cell r="A112" t="str">
            <v>31-3451</v>
          </cell>
          <cell r="B112" t="str">
            <v>Oscillating P-Grip Handle Hoe</v>
          </cell>
          <cell r="C112">
            <v>11.4</v>
          </cell>
          <cell r="D112">
            <v>23.99</v>
          </cell>
          <cell r="E112" t="str">
            <v>BIO 3 TINE CULTIVATOR</v>
          </cell>
          <cell r="F112" t="str">
            <v>8714936034511</v>
          </cell>
        </row>
        <row r="113">
          <cell r="A113" t="str">
            <v>31-3452</v>
          </cell>
          <cell r="B113" t="str">
            <v>Twisted Tine Hand Fork</v>
          </cell>
          <cell r="C113">
            <v>11.4</v>
          </cell>
          <cell r="D113">
            <v>23.99</v>
          </cell>
          <cell r="E113" t="str">
            <v>BIO SOIL AERATOR</v>
          </cell>
          <cell r="F113" t="str">
            <v>8714936034528</v>
          </cell>
        </row>
        <row r="114">
          <cell r="A114" t="str">
            <v>31-3453</v>
          </cell>
          <cell r="B114" t="str">
            <v>DEWIT DUTCH BULB PLANTER</v>
          </cell>
          <cell r="C114">
            <v>11.4</v>
          </cell>
          <cell r="D114">
            <v>23.99</v>
          </cell>
          <cell r="E114" t="str">
            <v>BIO V GROOVE CLEANER</v>
          </cell>
          <cell r="F114" t="str">
            <v>8714936034535</v>
          </cell>
        </row>
        <row r="115">
          <cell r="A115" t="str">
            <v>31-3454</v>
          </cell>
          <cell r="B115" t="str">
            <v>Long-Handle Comby Four-Tine Cultivator &amp; Straight-Edge Hoe</v>
          </cell>
          <cell r="C115">
            <v>11.4</v>
          </cell>
          <cell r="D115">
            <v>23.99</v>
          </cell>
          <cell r="E115" t="str">
            <v>BIO DAISY GRUBBER</v>
          </cell>
          <cell r="F115" t="str">
            <v>8714936034542</v>
          </cell>
        </row>
        <row r="116">
          <cell r="A116" t="str">
            <v>31-3456</v>
          </cell>
          <cell r="B116" t="str">
            <v>Long-Handle Comby Two-Tine Cultivator &amp; Diamond Hoe</v>
          </cell>
          <cell r="C116">
            <v>13.3</v>
          </cell>
          <cell r="D116">
            <v>27.99</v>
          </cell>
          <cell r="E116" t="str">
            <v>BIO WEED FORK</v>
          </cell>
          <cell r="F116" t="str">
            <v>8714936034566</v>
          </cell>
        </row>
        <row r="117">
          <cell r="A117" t="str">
            <v>31-3457</v>
          </cell>
          <cell r="B117" t="str">
            <v>Long-Handle Comby Three-Tine Cultivator &amp; Heart-Shaped Hoe</v>
          </cell>
          <cell r="C117">
            <v>13.3</v>
          </cell>
          <cell r="D117">
            <v>27.99</v>
          </cell>
          <cell r="E117" t="str">
            <v>BIO HAND RAKE WITHOUT SOLID SECTION</v>
          </cell>
          <cell r="F117" t="str">
            <v>8714936034573</v>
          </cell>
        </row>
        <row r="118">
          <cell r="A118" t="str">
            <v>31-3470</v>
          </cell>
          <cell r="B118" t="str">
            <v>Dewit Dutch Digging Fork</v>
          </cell>
          <cell r="C118">
            <v>11.16</v>
          </cell>
          <cell r="D118">
            <v>22.99</v>
          </cell>
          <cell r="E118" t="str">
            <v>*BONSAI TROWEL</v>
          </cell>
          <cell r="F118" t="str">
            <v>8714936034702</v>
          </cell>
        </row>
        <row r="119">
          <cell r="A119" t="str">
            <v>31-3471</v>
          </cell>
          <cell r="B119" t="str">
            <v>Flat Nose Trowel</v>
          </cell>
          <cell r="C119">
            <v>11.16</v>
          </cell>
          <cell r="D119">
            <v>22.99</v>
          </cell>
          <cell r="E119" t="str">
            <v>*BONSAI FORK 3 PRONG</v>
          </cell>
          <cell r="F119" t="str">
            <v>8714936034719</v>
          </cell>
        </row>
        <row r="120">
          <cell r="A120" t="str">
            <v>31-3478</v>
          </cell>
          <cell r="B120" t="str">
            <v>DEWIT SHARK TINE SPADE</v>
          </cell>
          <cell r="C120">
            <v>46.55</v>
          </cell>
          <cell r="D120">
            <v>97.99</v>
          </cell>
          <cell r="E120" t="str">
            <v>BONSAI TOOL KIT IN WOODEN BOX</v>
          </cell>
          <cell r="F120" t="str">
            <v>8714936034788</v>
          </cell>
        </row>
        <row r="121">
          <cell r="A121" t="str">
            <v>31-3482</v>
          </cell>
          <cell r="B121" t="str">
            <v>Five-Tine Cultivator</v>
          </cell>
          <cell r="C121">
            <v>14.68</v>
          </cell>
          <cell r="D121">
            <v>30.99</v>
          </cell>
          <cell r="E121" t="str">
            <v>WEEDPOPPER</v>
          </cell>
          <cell r="F121" t="str">
            <v>8714936034825</v>
          </cell>
        </row>
        <row r="122">
          <cell r="A122" t="str">
            <v>31-3616</v>
          </cell>
          <cell r="B122" t="str">
            <v>Three-Tine Cultivator with P-Grip Handle</v>
          </cell>
          <cell r="C122">
            <v>37.950000000000003</v>
          </cell>
          <cell r="D122">
            <v>79.989999999999995</v>
          </cell>
          <cell r="E122" t="str">
            <v>*BEET HOE</v>
          </cell>
          <cell r="F122" t="str">
            <v>8714936035167</v>
          </cell>
        </row>
        <row r="123">
          <cell r="A123" t="str">
            <v>31-3660</v>
          </cell>
          <cell r="B123" t="str">
            <v>Dewit Dutch Trowel</v>
          </cell>
          <cell r="C123">
            <v>17.010000000000002</v>
          </cell>
          <cell r="D123">
            <v>35.99</v>
          </cell>
          <cell r="E123" t="str">
            <v>NINJA CULTIVATOR</v>
          </cell>
          <cell r="F123" t="str">
            <v>8714936036607</v>
          </cell>
        </row>
        <row r="124">
          <cell r="A124" t="str">
            <v>31-3661</v>
          </cell>
          <cell r="B124" t="str">
            <v>Dewit Transplant Trowel</v>
          </cell>
          <cell r="C124">
            <v>17.010000000000002</v>
          </cell>
          <cell r="D124">
            <v>35.99</v>
          </cell>
          <cell r="E124" t="str">
            <v>NINJA ONION HOE</v>
          </cell>
          <cell r="F124" t="str">
            <v>8714936036614</v>
          </cell>
        </row>
        <row r="125">
          <cell r="A125" t="str">
            <v>3-138090</v>
          </cell>
          <cell r="B125" t="str">
            <v>Right-Hand Cape Cod Weeder with P-Grip Handle</v>
          </cell>
          <cell r="C125">
            <v>4.9400000000000004</v>
          </cell>
          <cell r="D125">
            <v>9.99</v>
          </cell>
          <cell r="E125" t="str">
            <v>DALLAS STRUCTURE - GREEN STRUCTURE 13CM POT</v>
          </cell>
          <cell r="F125" t="str">
            <v>4006063639269</v>
          </cell>
        </row>
        <row r="126">
          <cell r="A126" t="str">
            <v>3-138091</v>
          </cell>
          <cell r="B126" t="str">
            <v>Dewit Left-Hand Cape Cod Weeder with P-Grip Handle</v>
          </cell>
          <cell r="C126">
            <v>4.9400000000000004</v>
          </cell>
          <cell r="D126">
            <v>9.99</v>
          </cell>
          <cell r="E126" t="str">
            <v>DALLAS STRUCTURE - GRAY STRUCTURE 13CM POT</v>
          </cell>
          <cell r="F126" t="str">
            <v>4006063639276</v>
          </cell>
        </row>
        <row r="127">
          <cell r="A127" t="str">
            <v>31-3936H</v>
          </cell>
          <cell r="B127" t="str">
            <v>Onion Hoe with Drop-Grip Handle</v>
          </cell>
          <cell r="C127">
            <v>39.619999999999997</v>
          </cell>
          <cell r="D127">
            <v>82.99</v>
          </cell>
          <cell r="E127" t="str">
            <v>BOSKOOP PUSH HOE HEAD</v>
          </cell>
          <cell r="F127" t="str">
            <v>8714936039363</v>
          </cell>
        </row>
        <row r="128">
          <cell r="A128" t="str">
            <v>31-3940</v>
          </cell>
          <cell r="B128" t="str">
            <v>Drop-Grip Handle Trowel</v>
          </cell>
          <cell r="C128">
            <v>30.16</v>
          </cell>
          <cell r="D128">
            <v>62.99</v>
          </cell>
          <cell r="E128" t="str">
            <v>COMBI CULTIVATOR</v>
          </cell>
          <cell r="F128" t="str">
            <v>8714936039400</v>
          </cell>
        </row>
        <row r="129">
          <cell r="A129" t="str">
            <v>31-3941</v>
          </cell>
          <cell r="B129" t="str">
            <v>Three-Tine Cultivator with Drop-Grip Handle</v>
          </cell>
          <cell r="C129">
            <v>32.299999999999997</v>
          </cell>
          <cell r="D129">
            <v>67.989999999999995</v>
          </cell>
          <cell r="E129" t="str">
            <v>COMBI CULTIVATOR DROP GRIP HANDLE</v>
          </cell>
          <cell r="F129" t="str">
            <v>8714936039417</v>
          </cell>
        </row>
        <row r="130">
          <cell r="A130" t="str">
            <v>31-3942</v>
          </cell>
          <cell r="B130" t="str">
            <v>Five-Tine Hand Rake with Drop-Grip Handle</v>
          </cell>
          <cell r="C130">
            <v>34.49</v>
          </cell>
          <cell r="D130">
            <v>72.989999999999995</v>
          </cell>
          <cell r="E130" t="str">
            <v>COMBI CULTIVATOR LONG HANDLE</v>
          </cell>
          <cell r="F130" t="str">
            <v>8714936039424</v>
          </cell>
        </row>
        <row r="131">
          <cell r="A131" t="str">
            <v>31-3978</v>
          </cell>
          <cell r="B131" t="str">
            <v>Right-Hand Cape Cod Weeder with Drop-Grip Handle</v>
          </cell>
          <cell r="C131">
            <v>41.47</v>
          </cell>
          <cell r="D131">
            <v>86.99</v>
          </cell>
          <cell r="E131" t="str">
            <v>OSCILLATING HOE WITH 56" P-GRIP HANDLE</v>
          </cell>
          <cell r="F131" t="str">
            <v>8714936039783</v>
          </cell>
        </row>
        <row r="132">
          <cell r="A132" t="str">
            <v>31-3990</v>
          </cell>
          <cell r="B132" t="str">
            <v>Left-Hand Cape Cod Weeder with Drop-Grip Handle</v>
          </cell>
          <cell r="C132">
            <v>24.32</v>
          </cell>
          <cell r="D132">
            <v>50.99</v>
          </cell>
          <cell r="E132" t="str">
            <v>TWISTED HAND FORK</v>
          </cell>
          <cell r="F132" t="str">
            <v>8714936039905</v>
          </cell>
        </row>
        <row r="133">
          <cell r="A133" t="str">
            <v>3-141843</v>
          </cell>
          <cell r="B133" t="str">
            <v>Dewit 1.5'' Daisy Drop-Grip Handle Grubber</v>
          </cell>
          <cell r="C133">
            <v>3.42</v>
          </cell>
          <cell r="D133">
            <v>6.99</v>
          </cell>
          <cell r="E133" t="str">
            <v>SONORA 14CM ANTHRACITE CERAMIC POT</v>
          </cell>
          <cell r="F133" t="str">
            <v>4006063279991</v>
          </cell>
        </row>
        <row r="134">
          <cell r="A134" t="str">
            <v>3-141844</v>
          </cell>
          <cell r="B134" t="str">
            <v>3.5'' Daisy Drop-Grip Handle Grubber</v>
          </cell>
          <cell r="C134">
            <v>3.42</v>
          </cell>
          <cell r="D134">
            <v>6.99</v>
          </cell>
          <cell r="E134" t="str">
            <v>SONORA 14CM WHITE CERAMIC POT</v>
          </cell>
          <cell r="F134" t="str">
            <v>4006063280072</v>
          </cell>
        </row>
        <row r="135">
          <cell r="A135" t="str">
            <v>3-141874</v>
          </cell>
          <cell r="B135" t="str">
            <v>DEWIT GRELINETTE - GALVANIZED BROADFORK</v>
          </cell>
          <cell r="C135">
            <v>3.99</v>
          </cell>
          <cell r="D135">
            <v>7.99</v>
          </cell>
          <cell r="E135" t="str">
            <v>BOSTON METALLIC 14CM SHINY SILVER CERAMIC POT</v>
          </cell>
          <cell r="F135" t="str">
            <v>4006063252154</v>
          </cell>
        </row>
        <row r="136">
          <cell r="A136" t="str">
            <v>31-4210</v>
          </cell>
          <cell r="B136" t="str">
            <v>DEWIT LONG HANDLE TRIANGLE PATIO KNIFE</v>
          </cell>
          <cell r="C136">
            <v>51.3</v>
          </cell>
          <cell r="D136">
            <v>107.99</v>
          </cell>
          <cell r="E136" t="str">
            <v>DUTCH BULB PLANTER</v>
          </cell>
          <cell r="F136" t="str">
            <v>8714936042102</v>
          </cell>
        </row>
        <row r="137">
          <cell r="A137" t="str">
            <v>31-4601</v>
          </cell>
          <cell r="B137" t="str">
            <v>Plant Name Marker - Set of Four</v>
          </cell>
          <cell r="C137">
            <v>32.97</v>
          </cell>
          <cell r="D137">
            <v>68.989999999999995</v>
          </cell>
          <cell r="E137" t="str">
            <v>LONG HANDLED COMBY 4-TINE CULTIVATOR/STRAIGHT EDGE HOE</v>
          </cell>
          <cell r="F137" t="str">
            <v>8714936046019</v>
          </cell>
        </row>
        <row r="138">
          <cell r="A138" t="str">
            <v>31-4602</v>
          </cell>
          <cell r="B138" t="str">
            <v>7" Plant Binder</v>
          </cell>
          <cell r="C138">
            <v>32.97</v>
          </cell>
          <cell r="D138">
            <v>68.989999999999995</v>
          </cell>
          <cell r="E138" t="str">
            <v>LONG HANDLED COMBY 2-TINE CULTIVATOR/DIAMOND HOE</v>
          </cell>
          <cell r="F138" t="str">
            <v>8714936046026</v>
          </cell>
        </row>
        <row r="139">
          <cell r="A139" t="str">
            <v>31-4603</v>
          </cell>
          <cell r="B139" t="str">
            <v>10" Plant Binder</v>
          </cell>
          <cell r="C139">
            <v>32.97</v>
          </cell>
          <cell r="D139">
            <v>68.989999999999995</v>
          </cell>
          <cell r="E139" t="str">
            <v>LONG HANDLED COMBY 3-TINE CULTIVATOR/HEART SHAPED HOE</v>
          </cell>
          <cell r="F139" t="str">
            <v>8714936046033</v>
          </cell>
        </row>
        <row r="140">
          <cell r="A140" t="str">
            <v>31-5547</v>
          </cell>
          <cell r="B140" t="str">
            <v>Peacock 72" Spiral</v>
          </cell>
          <cell r="C140">
            <v>65.98</v>
          </cell>
          <cell r="D140">
            <v>138.99</v>
          </cell>
          <cell r="E140" t="str">
            <v>DUTCH DIGGING FORK</v>
          </cell>
          <cell r="F140" t="str">
            <v>8714936051037</v>
          </cell>
        </row>
        <row r="141">
          <cell r="A141" t="str">
            <v>31-7812</v>
          </cell>
          <cell r="B141" t="str">
            <v>Ash-Handle Trowel</v>
          </cell>
          <cell r="C141">
            <v>35.58</v>
          </cell>
          <cell r="D141">
            <v>74.989999999999995</v>
          </cell>
          <cell r="E141" t="str">
            <v>FLAT NOSE TROWEL</v>
          </cell>
          <cell r="F141" t="str">
            <v>8714936078126</v>
          </cell>
        </row>
        <row r="142">
          <cell r="A142" t="str">
            <v>31-7814</v>
          </cell>
          <cell r="B142" t="str">
            <v>Ash-Handle Transplant Trowel</v>
          </cell>
          <cell r="C142">
            <v>35.58</v>
          </cell>
          <cell r="D142">
            <v>74.989999999999995</v>
          </cell>
          <cell r="E142" t="str">
            <v>BAD ASS TROWEL</v>
          </cell>
          <cell r="F142" t="str">
            <v>8714936078140</v>
          </cell>
        </row>
        <row r="143">
          <cell r="A143" t="str">
            <v>31-8305</v>
          </cell>
          <cell r="B143" t="str">
            <v>Tierra Garden Hand Cultivator</v>
          </cell>
          <cell r="C143">
            <v>67.930000000000007</v>
          </cell>
          <cell r="D143">
            <v>142.99</v>
          </cell>
          <cell r="E143" t="str">
            <v>SPORK WITH SOLID SPROCKET</v>
          </cell>
          <cell r="F143" t="str">
            <v>8714936083052</v>
          </cell>
        </row>
        <row r="144">
          <cell r="A144" t="str">
            <v>31-8308</v>
          </cell>
          <cell r="B144" t="str">
            <v>Ash-Handle Hand Scoop</v>
          </cell>
          <cell r="C144">
            <v>71.16</v>
          </cell>
          <cell r="D144">
            <v>149.99</v>
          </cell>
          <cell r="E144" t="str">
            <v>SHARK SPADE</v>
          </cell>
          <cell r="F144" t="str">
            <v>8714936083083</v>
          </cell>
        </row>
        <row r="145">
          <cell r="A145" t="str">
            <v>31-8506</v>
          </cell>
          <cell r="B145" t="str">
            <v>Ash-Handle Ball Weeder</v>
          </cell>
          <cell r="C145">
            <v>25.46</v>
          </cell>
          <cell r="D145">
            <v>53.99</v>
          </cell>
          <cell r="E145" t="str">
            <v>5 TINE CULTIVATOR W/P-HNDL</v>
          </cell>
          <cell r="F145" t="str">
            <v>8714936085063</v>
          </cell>
        </row>
        <row r="146">
          <cell r="A146" t="str">
            <v>31-8507</v>
          </cell>
          <cell r="B146" t="str">
            <v>Ash-Handle Hand Shrub Rake</v>
          </cell>
          <cell r="C146">
            <v>25.46</v>
          </cell>
          <cell r="D146">
            <v>53.99</v>
          </cell>
          <cell r="E146" t="str">
            <v>PLANTING TROWEL X-TREME ASH P-GRIP</v>
          </cell>
          <cell r="F146" t="str">
            <v>8714936085070</v>
          </cell>
        </row>
        <row r="147">
          <cell r="A147" t="str">
            <v>31-8508</v>
          </cell>
          <cell r="B147" t="str">
            <v>Ash-Handle Hand Fork</v>
          </cell>
          <cell r="C147">
            <v>22.8</v>
          </cell>
          <cell r="D147">
            <v>47.99</v>
          </cell>
          <cell r="E147" t="str">
            <v>3 TINE CULTIVATOR W/P-HNDL</v>
          </cell>
          <cell r="F147" t="str">
            <v>8714936085087</v>
          </cell>
        </row>
        <row r="148">
          <cell r="A148" t="str">
            <v>31-8510</v>
          </cell>
          <cell r="B148" t="str">
            <v>Ash-Handle Dibber</v>
          </cell>
          <cell r="C148">
            <v>20.47</v>
          </cell>
          <cell r="D148">
            <v>42.99</v>
          </cell>
          <cell r="E148" t="str">
            <v>DUTCH TROWEL W/P-HNDL</v>
          </cell>
          <cell r="F148" t="str">
            <v>8714936085100</v>
          </cell>
        </row>
        <row r="149">
          <cell r="A149" t="str">
            <v>31-8511</v>
          </cell>
          <cell r="B149" t="str">
            <v>Aged Zinc Watering Can</v>
          </cell>
          <cell r="C149">
            <v>20.47</v>
          </cell>
          <cell r="D149">
            <v>42.99</v>
          </cell>
          <cell r="E149" t="str">
            <v>TRANSPLANT TROWEL W/P-HNDL</v>
          </cell>
          <cell r="F149" t="str">
            <v>8714936085117</v>
          </cell>
        </row>
        <row r="150">
          <cell r="A150" t="str">
            <v>31-8516</v>
          </cell>
          <cell r="B150" t="str">
            <v>.7 GAL OVAL AGED ZINC WATER CAN</v>
          </cell>
          <cell r="C150">
            <v>29.36</v>
          </cell>
          <cell r="D150">
            <v>61.99</v>
          </cell>
          <cell r="E150" t="str">
            <v>CAPE CODE RH W/P-HNDL</v>
          </cell>
          <cell r="F150" t="str">
            <v>8714936085162</v>
          </cell>
        </row>
        <row r="151">
          <cell r="A151" t="str">
            <v>31-8517</v>
          </cell>
          <cell r="B151" t="str">
            <v>Blue Traditional Watering Can</v>
          </cell>
          <cell r="C151">
            <v>29.36</v>
          </cell>
          <cell r="D151">
            <v>61.99</v>
          </cell>
          <cell r="E151" t="str">
            <v>CAPE CODE LH W/P-HNDL</v>
          </cell>
          <cell r="F151" t="str">
            <v>8714936085179</v>
          </cell>
        </row>
        <row r="152">
          <cell r="A152" t="str">
            <v>31-8707</v>
          </cell>
          <cell r="B152" t="str">
            <v>Green Traditional Watering Can</v>
          </cell>
          <cell r="C152">
            <v>29.36</v>
          </cell>
          <cell r="D152">
            <v>61.99</v>
          </cell>
          <cell r="E152" t="str">
            <v>ONION HOE W/DROP GRIP HNDL</v>
          </cell>
          <cell r="F152" t="str">
            <v>8714936087074</v>
          </cell>
        </row>
        <row r="153">
          <cell r="A153" t="str">
            <v>31-8713</v>
          </cell>
          <cell r="B153" t="str">
            <v>Orange Traditional Watering Can</v>
          </cell>
          <cell r="C153">
            <v>22.37</v>
          </cell>
          <cell r="D153">
            <v>46.99</v>
          </cell>
          <cell r="E153" t="str">
            <v>TROWEL W/DROP GRIP HNDL</v>
          </cell>
          <cell r="F153" t="str">
            <v>8714936087135</v>
          </cell>
        </row>
        <row r="154">
          <cell r="A154" t="str">
            <v>31-8725</v>
          </cell>
          <cell r="B154" t="str">
            <v>Red Traditional Watering Can</v>
          </cell>
          <cell r="C154">
            <v>29.36</v>
          </cell>
          <cell r="D154">
            <v>61.99</v>
          </cell>
          <cell r="E154" t="str">
            <v>3 TINE CULTIVATOR W/DROP GRIP HNDL</v>
          </cell>
          <cell r="F154" t="str">
            <v>8714936087258</v>
          </cell>
        </row>
        <row r="155">
          <cell r="A155" t="str">
            <v>31-8736</v>
          </cell>
          <cell r="B155" t="str">
            <v>Violet Traditional Watering Can</v>
          </cell>
          <cell r="C155">
            <v>36.619999999999997</v>
          </cell>
          <cell r="D155">
            <v>76.989999999999995</v>
          </cell>
          <cell r="E155" t="str">
            <v>5-TINE HANDRAKE W/DROP GRIP HNDL</v>
          </cell>
          <cell r="F155" t="str">
            <v>8714936087364</v>
          </cell>
        </row>
        <row r="156">
          <cell r="A156" t="str">
            <v>31-8737</v>
          </cell>
          <cell r="B156" t="str">
            <v>Yellow Traditional Watering Can</v>
          </cell>
          <cell r="C156">
            <v>29.36</v>
          </cell>
          <cell r="D156">
            <v>61.99</v>
          </cell>
          <cell r="E156" t="str">
            <v>RH CAPE COD WDR W/DROP GRIP HNDL</v>
          </cell>
          <cell r="F156" t="str">
            <v>8714936087371</v>
          </cell>
        </row>
        <row r="157">
          <cell r="A157" t="str">
            <v>31-8740</v>
          </cell>
          <cell r="B157" t="str">
            <v>Scroll Plant Stand</v>
          </cell>
          <cell r="C157">
            <v>29.36</v>
          </cell>
          <cell r="D157">
            <v>61.99</v>
          </cell>
          <cell r="E157" t="str">
            <v>LH CAPE COD WDR W/DROP GRIP HNDL</v>
          </cell>
          <cell r="F157" t="str">
            <v>8714936087401</v>
          </cell>
        </row>
        <row r="158">
          <cell r="A158" t="str">
            <v>31-8755</v>
          </cell>
          <cell r="B158" t="str">
            <v>Scroll End-Cap Plant Stand</v>
          </cell>
          <cell r="C158">
            <v>22.37</v>
          </cell>
          <cell r="D158">
            <v>46.99</v>
          </cell>
          <cell r="E158" t="str">
            <v>DAISY GRUBBER  W/DROP GRIP HNDL</v>
          </cell>
          <cell r="F158" t="str">
            <v>8714936087555</v>
          </cell>
        </row>
        <row r="159">
          <cell r="A159" t="str">
            <v>31-8761</v>
          </cell>
          <cell r="B159" t="str">
            <v>Rosetta Garden Gate</v>
          </cell>
          <cell r="C159">
            <v>29.36</v>
          </cell>
          <cell r="D159">
            <v>61.99</v>
          </cell>
          <cell r="E159" t="str">
            <v>FORK W/DROP GRIP HNDL</v>
          </cell>
          <cell r="F159" t="str">
            <v>8714936087616</v>
          </cell>
        </row>
        <row r="160">
          <cell r="A160" t="str">
            <v>31-9102</v>
          </cell>
          <cell r="B160" t="str">
            <v>Rosetta Garden Arch</v>
          </cell>
          <cell r="C160">
            <v>34.49</v>
          </cell>
          <cell r="D160">
            <v>72.989999999999995</v>
          </cell>
          <cell r="E160" t="str">
            <v>LAWN EDGER W/ STEEL HANDLE</v>
          </cell>
          <cell r="F160" t="str">
            <v>8714936091026</v>
          </cell>
        </row>
        <row r="161">
          <cell r="A161" t="str">
            <v>31-9114</v>
          </cell>
          <cell r="B161" t="str">
            <v>Rosetta Garden Arch &amp; Gate</v>
          </cell>
          <cell r="C161">
            <v>116.04</v>
          </cell>
          <cell r="D161">
            <v>243.99</v>
          </cell>
          <cell r="E161" t="str">
            <v>GRELINETTE</v>
          </cell>
          <cell r="F161" t="str">
            <v>8714936091149</v>
          </cell>
        </row>
        <row r="162">
          <cell r="A162" t="str">
            <v>31-9700</v>
          </cell>
          <cell r="B162" t="str">
            <v>Black &amp; Red Tierra Bird Bowl</v>
          </cell>
          <cell r="C162">
            <v>20.05</v>
          </cell>
          <cell r="D162">
            <v>41.99</v>
          </cell>
          <cell r="E162" t="str">
            <v>TRIANGLE PATIO KNIFE LONG HANDLE</v>
          </cell>
          <cell r="F162" t="str">
            <v>8714936097004</v>
          </cell>
        </row>
        <row r="163">
          <cell r="A163" t="str">
            <v>31-BOX</v>
          </cell>
          <cell r="B163" t="str">
            <v>Brown Tierra Birdbath Bowl</v>
          </cell>
          <cell r="C163">
            <v>12.68</v>
          </cell>
          <cell r="D163">
            <v>26.99</v>
          </cell>
          <cell r="E163" t="str">
            <v>BOX FOR DEWIT 3-PC TOOL GIFT SET</v>
          </cell>
          <cell r="F163" t="str">
            <v>813269018163</v>
          </cell>
        </row>
        <row r="164">
          <cell r="A164" t="str">
            <v>3-260213</v>
          </cell>
          <cell r="B164" t="str">
            <v>On-Ground Raised Rectangle Garden Bed</v>
          </cell>
          <cell r="C164">
            <v>4.99</v>
          </cell>
          <cell r="D164">
            <v>9.99</v>
          </cell>
          <cell r="E164" t="str">
            <v>BAKU GLAMOUR - PEARL GOLD 13CM POT</v>
          </cell>
          <cell r="F164" t="str">
            <v>4006063641927</v>
          </cell>
        </row>
        <row r="165">
          <cell r="A165" t="str">
            <v>34-11400</v>
          </cell>
          <cell r="B165" t="str">
            <v>On-Ground Raised Square Garden Bed</v>
          </cell>
          <cell r="C165">
            <v>4.75</v>
          </cell>
          <cell r="D165">
            <v>9.99</v>
          </cell>
          <cell r="E165" t="str">
            <v>*STD COUPLER FOR FIBERGLASS PINNUPS</v>
          </cell>
          <cell r="F165" t="str">
            <v>0702633114009</v>
          </cell>
        </row>
        <row r="166">
          <cell r="A166" t="str">
            <v>34-11408</v>
          </cell>
          <cell r="B166" t="str">
            <v>One-Shelf Raised Garden Bed</v>
          </cell>
          <cell r="C166">
            <v>4.75</v>
          </cell>
          <cell r="D166">
            <v>9.99</v>
          </cell>
          <cell r="E166" t="str">
            <v>*"TWISTER" COUPLER FOR FIBERGLASS</v>
          </cell>
          <cell r="F166" t="str">
            <v>0702633114085</v>
          </cell>
        </row>
        <row r="167">
          <cell r="A167" t="str">
            <v>34-11450</v>
          </cell>
          <cell r="B167" t="str">
            <v>Rectangular Raised Garden Bed</v>
          </cell>
          <cell r="C167">
            <v>9.4499999999999993</v>
          </cell>
          <cell r="D167">
            <v>19.989999999999998</v>
          </cell>
          <cell r="E167" t="str">
            <v>NAMEBOARDS/ 4PCS</v>
          </cell>
          <cell r="F167" t="str">
            <v>0702633114504</v>
          </cell>
        </row>
        <row r="168">
          <cell r="A168" t="str">
            <v>34-14103</v>
          </cell>
          <cell r="B168" t="str">
            <v>Green Foam-Tire Garden Wagon</v>
          </cell>
          <cell r="C168">
            <v>1.9</v>
          </cell>
          <cell r="D168">
            <v>3.99</v>
          </cell>
          <cell r="E168" t="str">
            <v>PLANT STAKE - 48"</v>
          </cell>
          <cell r="F168" t="str">
            <v>0702633141036</v>
          </cell>
        </row>
        <row r="169">
          <cell r="A169" t="str">
            <v>34-14104</v>
          </cell>
          <cell r="B169" t="str">
            <v>Deluxe Birdbath Tube Base</v>
          </cell>
          <cell r="C169">
            <v>2.09</v>
          </cell>
          <cell r="D169">
            <v>3.99</v>
          </cell>
          <cell r="E169" t="str">
            <v>PLANT STAKE - 60"</v>
          </cell>
          <cell r="F169" t="str">
            <v>0702633141043</v>
          </cell>
        </row>
        <row r="170">
          <cell r="A170" t="str">
            <v>34-14105</v>
          </cell>
          <cell r="B170" t="str">
            <v>Antique Brown Tierra Bird Bowl</v>
          </cell>
          <cell r="C170">
            <v>3.18</v>
          </cell>
          <cell r="D170">
            <v>6.99</v>
          </cell>
          <cell r="E170" t="str">
            <v>PLANT STAKE - 72"</v>
          </cell>
          <cell r="F170" t="str">
            <v>0702633141050</v>
          </cell>
        </row>
        <row r="171">
          <cell r="A171" t="str">
            <v>34-14106</v>
          </cell>
          <cell r="B171" t="str">
            <v>Gray Birdbath</v>
          </cell>
          <cell r="C171">
            <v>4.04</v>
          </cell>
          <cell r="D171">
            <v>7.99</v>
          </cell>
          <cell r="E171" t="str">
            <v>PLANT STAKE - 84"</v>
          </cell>
          <cell r="F171" t="str">
            <v>0702633141067</v>
          </cell>
        </row>
        <row r="172">
          <cell r="A172" t="str">
            <v>34-14132</v>
          </cell>
          <cell r="B172" t="str">
            <v>Sand Tierra Bird Bowl</v>
          </cell>
          <cell r="C172">
            <v>4.6100000000000003</v>
          </cell>
          <cell r="D172">
            <v>9.99</v>
          </cell>
          <cell r="E172" t="str">
            <v>CONNECTOR CLIP - 0.4" PK OF 3</v>
          </cell>
          <cell r="F172" t="str">
            <v>0702633141326</v>
          </cell>
        </row>
        <row r="173">
          <cell r="A173" t="str">
            <v>34-14133</v>
          </cell>
          <cell r="B173" t="str">
            <v>Red Tall Birdbath</v>
          </cell>
          <cell r="C173">
            <v>4.6100000000000003</v>
          </cell>
          <cell r="D173">
            <v>9.99</v>
          </cell>
          <cell r="E173" t="str">
            <v>CONNECTOR CLIP - 0.6" PK OF 3</v>
          </cell>
          <cell r="F173" t="str">
            <v>0702633141333</v>
          </cell>
        </row>
        <row r="174">
          <cell r="A174" t="str">
            <v>34-14150</v>
          </cell>
          <cell r="B174" t="str">
            <v>Red &amp; Charcoal Tierra Bird Bowl</v>
          </cell>
          <cell r="C174">
            <v>8.17</v>
          </cell>
          <cell r="D174">
            <v>16.989999999999998</v>
          </cell>
          <cell r="E174" t="str">
            <v>PLANT TIE  - 7" PK OF 15</v>
          </cell>
          <cell r="F174" t="str">
            <v>0702633141500</v>
          </cell>
        </row>
        <row r="175">
          <cell r="A175" t="str">
            <v>34-14151</v>
          </cell>
          <cell r="B175" t="str">
            <v>Green Birdbath</v>
          </cell>
          <cell r="C175">
            <v>10.31</v>
          </cell>
          <cell r="D175">
            <v>21.99</v>
          </cell>
          <cell r="E175" t="str">
            <v>PLANT TIE - 10" PK OF 15</v>
          </cell>
          <cell r="F175" t="str">
            <v>0702633141517</v>
          </cell>
        </row>
        <row r="176">
          <cell r="A176" t="str">
            <v>34-14305</v>
          </cell>
          <cell r="B176" t="str">
            <v>Hunter Green Birdbath</v>
          </cell>
          <cell r="C176">
            <v>5.32</v>
          </cell>
          <cell r="D176">
            <v>10.99</v>
          </cell>
          <cell r="E176" t="str">
            <v>PLANT SPIRAL - 72"</v>
          </cell>
          <cell r="F176" t="str">
            <v>0702633143054</v>
          </cell>
        </row>
        <row r="177">
          <cell r="A177" t="str">
            <v>35-1729</v>
          </cell>
          <cell r="B177" t="str">
            <v>Hunter Green Tierra Bird Bowl</v>
          </cell>
          <cell r="C177">
            <v>5.65</v>
          </cell>
          <cell r="D177">
            <v>11.99</v>
          </cell>
          <cell r="E177" t="str">
            <v>*BYPASS PRUNER 8520</v>
          </cell>
          <cell r="F177" t="str">
            <v>813269017296</v>
          </cell>
        </row>
        <row r="178">
          <cell r="A178" t="str">
            <v>35-1800</v>
          </cell>
          <cell r="B178" t="str">
            <v>Blue Kids Watering Can</v>
          </cell>
          <cell r="C178">
            <v>7.79</v>
          </cell>
          <cell r="D178">
            <v>15.99</v>
          </cell>
          <cell r="E178" t="str">
            <v>SS TROWEL W/ ASH HANDLE</v>
          </cell>
          <cell r="F178" t="str">
            <v>813269018002</v>
          </cell>
        </row>
        <row r="179">
          <cell r="A179" t="str">
            <v>35-1801</v>
          </cell>
          <cell r="B179" t="str">
            <v>Green Kids Watering Can</v>
          </cell>
          <cell r="C179">
            <v>7.79</v>
          </cell>
          <cell r="D179">
            <v>15.99</v>
          </cell>
          <cell r="E179" t="str">
            <v>SS TRANSPLANT TROWEL W/ ASH HANDLE</v>
          </cell>
          <cell r="F179" t="str">
            <v>813269018019</v>
          </cell>
        </row>
        <row r="180">
          <cell r="A180" t="str">
            <v>35-1802</v>
          </cell>
          <cell r="B180" t="str">
            <v>Blue Kids Watering Can</v>
          </cell>
          <cell r="C180">
            <v>7.79</v>
          </cell>
          <cell r="D180">
            <v>15.99</v>
          </cell>
          <cell r="E180" t="str">
            <v>SS HAND CULTIVATOR W/ ASH HANDLE</v>
          </cell>
          <cell r="F180" t="str">
            <v>813269018026</v>
          </cell>
        </row>
        <row r="181">
          <cell r="A181" t="str">
            <v>35-1803</v>
          </cell>
          <cell r="B181" t="str">
            <v>Green Kids Watering Can</v>
          </cell>
          <cell r="C181">
            <v>8.98</v>
          </cell>
          <cell r="D181">
            <v>18.989999999999998</v>
          </cell>
          <cell r="E181" t="str">
            <v>SS HAND SCOOP W/ ASH HANDLE</v>
          </cell>
          <cell r="F181" t="str">
            <v>813269018033</v>
          </cell>
        </row>
        <row r="182">
          <cell r="A182" t="str">
            <v>35-1804</v>
          </cell>
          <cell r="B182" t="str">
            <v>Vegetable Patio Planter - Set of Three</v>
          </cell>
          <cell r="C182">
            <v>7.79</v>
          </cell>
          <cell r="D182">
            <v>15.99</v>
          </cell>
          <cell r="E182" t="str">
            <v>SS BALL WEEDER W/ ASH HANDLE</v>
          </cell>
          <cell r="F182" t="str">
            <v>813269018040</v>
          </cell>
        </row>
        <row r="183">
          <cell r="A183" t="str">
            <v>35-1805</v>
          </cell>
          <cell r="B183" t="str">
            <v>Potato Patio Planter - Set of Three</v>
          </cell>
          <cell r="C183">
            <v>7.79</v>
          </cell>
          <cell r="D183">
            <v>15.99</v>
          </cell>
          <cell r="E183" t="str">
            <v>SS HAND SHRUB RAKE W/ ASH HANDLE</v>
          </cell>
          <cell r="F183" t="str">
            <v>813269018057</v>
          </cell>
        </row>
        <row r="184">
          <cell r="A184" t="str">
            <v>35-1806</v>
          </cell>
          <cell r="B184" t="str">
            <v>Tomato Patio Planter - Set of Three</v>
          </cell>
          <cell r="C184">
            <v>7.79</v>
          </cell>
          <cell r="D184">
            <v>15.99</v>
          </cell>
          <cell r="E184" t="str">
            <v>SS HAND FORK W/ ASH HANDLE</v>
          </cell>
          <cell r="F184" t="str">
            <v>813269018064</v>
          </cell>
        </row>
        <row r="185">
          <cell r="A185" t="str">
            <v>35-1807</v>
          </cell>
          <cell r="B185" t="str">
            <v>Strawberry &amp; Herb Patio Planter - Set of Two</v>
          </cell>
          <cell r="C185">
            <v>7.79</v>
          </cell>
          <cell r="D185">
            <v>15.99</v>
          </cell>
          <cell r="E185" t="str">
            <v>SS DIBBER W/ ASH HANDLE</v>
          </cell>
          <cell r="F185" t="str">
            <v>813269018071</v>
          </cell>
        </row>
        <row r="186">
          <cell r="A186" t="str">
            <v>35-1808</v>
          </cell>
          <cell r="B186" t="str">
            <v>Extra-Thick Fleece Plant Blanket</v>
          </cell>
          <cell r="C186">
            <v>16.100000000000001</v>
          </cell>
          <cell r="D186">
            <v>33.99</v>
          </cell>
          <cell r="E186" t="str">
            <v>*SS DIGGING SPADE W/ ASH HANDLE</v>
          </cell>
          <cell r="F186" t="str">
            <v>813269018088</v>
          </cell>
        </row>
        <row r="187">
          <cell r="A187" t="str">
            <v>35-1810</v>
          </cell>
          <cell r="B187" t="str">
            <v>Haxnicks Herb Wall Planter</v>
          </cell>
          <cell r="C187">
            <v>16.100000000000001</v>
          </cell>
          <cell r="D187">
            <v>33.99</v>
          </cell>
          <cell r="E187" t="str">
            <v>*SS BORDER SPADE W/ ASH HANDLE</v>
          </cell>
          <cell r="F187" t="str">
            <v>813269018101</v>
          </cell>
        </row>
        <row r="188">
          <cell r="A188" t="str">
            <v>35-1812</v>
          </cell>
          <cell r="B188" t="str">
            <v>Large Blue Kids Watering Can</v>
          </cell>
          <cell r="C188">
            <v>6.18</v>
          </cell>
          <cell r="D188">
            <v>12.99</v>
          </cell>
          <cell r="E188" t="str">
            <v>*ADJUSTABLE RAKE</v>
          </cell>
          <cell r="F188" t="str">
            <v>813269018125</v>
          </cell>
        </row>
        <row r="189">
          <cell r="A189" t="str">
            <v>35-1820</v>
          </cell>
          <cell r="B189" t="str">
            <v>Original Victorian Bell Cloche - Set of Three</v>
          </cell>
          <cell r="C189">
            <v>1.85</v>
          </cell>
          <cell r="D189">
            <v>3.99</v>
          </cell>
          <cell r="E189" t="str">
            <v>*CS TROWEL W/ TPR HANDLE</v>
          </cell>
          <cell r="F189" t="str">
            <v>813269018200</v>
          </cell>
        </row>
        <row r="190">
          <cell r="A190" t="str">
            <v>35-1822</v>
          </cell>
          <cell r="B190" t="str">
            <v>Baby Victorian Bell Cloche - Set of Three</v>
          </cell>
          <cell r="C190">
            <v>1.85</v>
          </cell>
          <cell r="D190">
            <v>3.99</v>
          </cell>
          <cell r="E190" t="str">
            <v>*CS SHORT HANDLED HOE</v>
          </cell>
          <cell r="F190" t="str">
            <v>813269018224</v>
          </cell>
        </row>
        <row r="191">
          <cell r="A191" t="str">
            <v>35-1842</v>
          </cell>
          <cell r="B191" t="str">
            <v>King-Size Bell Cloche - Set of Two</v>
          </cell>
          <cell r="C191">
            <v>3.33</v>
          </cell>
          <cell r="D191">
            <v>6.99</v>
          </cell>
          <cell r="E191" t="str">
            <v>*ALUMINUM CULTIVATOR</v>
          </cell>
          <cell r="F191" t="str">
            <v>813269018422</v>
          </cell>
        </row>
        <row r="192">
          <cell r="A192" t="str">
            <v>36-3081B</v>
          </cell>
          <cell r="B192" t="str">
            <v>Green 5" Bamboo Pot - Set of Five</v>
          </cell>
          <cell r="C192">
            <v>14.11</v>
          </cell>
          <cell r="D192">
            <v>29.99</v>
          </cell>
          <cell r="E192" t="str">
            <v>1.2 GAL BLUE WATER CAN</v>
          </cell>
          <cell r="F192" t="str">
            <v>813269019290</v>
          </cell>
        </row>
        <row r="193">
          <cell r="A193" t="str">
            <v>36-3081G</v>
          </cell>
          <cell r="B193" t="str">
            <v>Green 5" Bamboo Saucer - Set of Five</v>
          </cell>
          <cell r="C193">
            <v>14.11</v>
          </cell>
          <cell r="D193">
            <v>29.99</v>
          </cell>
          <cell r="E193" t="str">
            <v>1.2 GAL GREEN WATER CAN</v>
          </cell>
          <cell r="F193" t="str">
            <v>813269019283</v>
          </cell>
        </row>
        <row r="194">
          <cell r="A194" t="str">
            <v>36-3081O</v>
          </cell>
          <cell r="B194" t="str">
            <v>Green 6" Bamboo Pot - Set of Five</v>
          </cell>
          <cell r="C194">
            <v>14.11</v>
          </cell>
          <cell r="D194">
            <v>29.99</v>
          </cell>
          <cell r="E194" t="str">
            <v>1.2 GAL ORANGE WATER CAN</v>
          </cell>
          <cell r="F194" t="str">
            <v>813269019269</v>
          </cell>
        </row>
        <row r="195">
          <cell r="A195" t="str">
            <v>36-3081R</v>
          </cell>
          <cell r="B195" t="str">
            <v>Green 6" Bamboo Saucer - Set of Five</v>
          </cell>
          <cell r="C195">
            <v>14.11</v>
          </cell>
          <cell r="D195">
            <v>29.99</v>
          </cell>
          <cell r="E195" t="str">
            <v>1.2 GAL RED WATER CAN</v>
          </cell>
          <cell r="F195" t="str">
            <v>813269019252</v>
          </cell>
        </row>
        <row r="196">
          <cell r="A196" t="str">
            <v>36-3081V</v>
          </cell>
          <cell r="B196" t="str">
            <v>Green Bamboo Seed Tray</v>
          </cell>
          <cell r="C196">
            <v>14.11</v>
          </cell>
          <cell r="D196">
            <v>29.99</v>
          </cell>
          <cell r="E196" t="str">
            <v>1.2 GAL VIOLET WATER CAN</v>
          </cell>
          <cell r="F196" t="str">
            <v>813269019306</v>
          </cell>
        </row>
        <row r="197">
          <cell r="A197" t="str">
            <v>36-3081Y</v>
          </cell>
          <cell r="B197" t="str">
            <v>Vigoroot Balcony Garden</v>
          </cell>
          <cell r="C197">
            <v>14.11</v>
          </cell>
          <cell r="D197">
            <v>29.99</v>
          </cell>
          <cell r="E197" t="str">
            <v>1.2 GAL YELLOW WATER CAN</v>
          </cell>
          <cell r="F197" t="str">
            <v>813269019276</v>
          </cell>
        </row>
        <row r="198">
          <cell r="A198" t="str">
            <v>36-3180B</v>
          </cell>
          <cell r="B198" t="str">
            <v>Rollmix Composter</v>
          </cell>
          <cell r="C198">
            <v>24.84</v>
          </cell>
          <cell r="D198">
            <v>0</v>
          </cell>
          <cell r="E198" t="str">
            <v>1.2 GAL TRAD WATER CAN/MEM FOAM KNEEL CUSHION, BLUE</v>
          </cell>
          <cell r="F198" t="str">
            <v>813269019375</v>
          </cell>
        </row>
        <row r="199">
          <cell r="A199" t="str">
            <v>36-3180G</v>
          </cell>
          <cell r="B199" t="str">
            <v>Haxnicks Fold-a-Frame Plant Support Stand</v>
          </cell>
          <cell r="C199">
            <v>24.84</v>
          </cell>
          <cell r="D199">
            <v>0</v>
          </cell>
          <cell r="E199" t="str">
            <v>1.2 GAL TRAD WATER CAN/MEM FOAM KNEEL CUSHION, GREEN</v>
          </cell>
          <cell r="F199" t="str">
            <v>813269019382</v>
          </cell>
        </row>
        <row r="200">
          <cell r="A200" t="str">
            <v>36-3180O</v>
          </cell>
          <cell r="B200" t="str">
            <v>Victorian Bell Cloche Ground Peg - Set of 12</v>
          </cell>
          <cell r="C200">
            <v>24.84</v>
          </cell>
          <cell r="D200">
            <v>0</v>
          </cell>
          <cell r="E200" t="str">
            <v>1.2 GAL TRAD WATER CAN/MEM FOAM KNEEL CUSHION, ORANGE</v>
          </cell>
          <cell r="F200" t="str">
            <v>813269019399</v>
          </cell>
        </row>
        <row r="201">
          <cell r="A201" t="str">
            <v>36-3180R</v>
          </cell>
          <cell r="B201" t="str">
            <v>Standard Sunbubble Conservatory</v>
          </cell>
          <cell r="C201">
            <v>24.84</v>
          </cell>
          <cell r="D201">
            <v>0</v>
          </cell>
          <cell r="E201" t="str">
            <v>1.2 GAL TRAD WATER CAN/MEM FOAM KNEEL CUSHION, RED</v>
          </cell>
          <cell r="F201" t="str">
            <v>813269019405</v>
          </cell>
        </row>
        <row r="202">
          <cell r="A202" t="str">
            <v>36-3180V</v>
          </cell>
          <cell r="B202" t="str">
            <v>Large Sunbubble Conservatory</v>
          </cell>
          <cell r="C202">
            <v>24.84</v>
          </cell>
          <cell r="D202">
            <v>0</v>
          </cell>
          <cell r="E202" t="str">
            <v>1.2 GAL TRAD WATER CAN/MEM FOAM KNEEL CUSHION, VIOLET</v>
          </cell>
          <cell r="F202" t="str">
            <v>813269019412</v>
          </cell>
        </row>
        <row r="203">
          <cell r="A203" t="str">
            <v>36-3180Y</v>
          </cell>
          <cell r="B203" t="str">
            <v>16.5' Original Garden Soft-Tie</v>
          </cell>
          <cell r="C203">
            <v>24.84</v>
          </cell>
          <cell r="D203">
            <v>0</v>
          </cell>
          <cell r="E203" t="str">
            <v>1.2 GAL TRAD WATER CAN/MEM FOAM KNEEL CUSHION, YELLOW</v>
          </cell>
          <cell r="F203" t="str">
            <v>813269019429</v>
          </cell>
        </row>
        <row r="204">
          <cell r="A204" t="str">
            <v>36-5041L</v>
          </cell>
          <cell r="B204" t="str">
            <v>26.5' Original Garden Soft-Tie</v>
          </cell>
          <cell r="C204">
            <v>24.56</v>
          </cell>
          <cell r="D204">
            <v>51.99</v>
          </cell>
          <cell r="E204" t="str">
            <v>2.1 GAL OVAL AGED ZINC WATER CAN</v>
          </cell>
          <cell r="F204" t="str">
            <v>017783050412</v>
          </cell>
        </row>
        <row r="205">
          <cell r="A205" t="str">
            <v>36-5041M</v>
          </cell>
          <cell r="B205" t="str">
            <v>16.5' Woody Garden Soft-Tie</v>
          </cell>
          <cell r="C205">
            <v>17.86</v>
          </cell>
          <cell r="D205">
            <v>37.99</v>
          </cell>
          <cell r="E205" t="str">
            <v>1.3 GAL OVAL AGED ZINC WATER CAN</v>
          </cell>
          <cell r="F205" t="str">
            <v>017783050429</v>
          </cell>
        </row>
        <row r="206">
          <cell r="A206" t="str">
            <v>36-5041S</v>
          </cell>
          <cell r="B206" t="str">
            <v>26.5' Woody Garden Soft-Tie</v>
          </cell>
          <cell r="C206">
            <v>12.3</v>
          </cell>
          <cell r="D206">
            <v>25.99</v>
          </cell>
          <cell r="E206" t="str">
            <v>.7 GAL OVAL AGED ZINC WATER CAN</v>
          </cell>
          <cell r="F206" t="str">
            <v>017783050436</v>
          </cell>
        </row>
        <row r="207">
          <cell r="A207" t="str">
            <v>36-5081B</v>
          </cell>
          <cell r="B207" t="str">
            <v>8' Pre-Cut Micromesh Blanket</v>
          </cell>
          <cell r="C207">
            <v>18.91</v>
          </cell>
          <cell r="D207">
            <v>39.99</v>
          </cell>
          <cell r="E207" t="str">
            <v>2.1 GAL TRADITIONAL BLUE WATER CAN</v>
          </cell>
          <cell r="F207" t="str">
            <v>017783050849</v>
          </cell>
        </row>
        <row r="208">
          <cell r="A208" t="str">
            <v>36-5081G</v>
          </cell>
          <cell r="B208" t="str">
            <v>12' Pre-Cut Micromesh Blanket</v>
          </cell>
          <cell r="C208">
            <v>18.91</v>
          </cell>
          <cell r="D208">
            <v>39.99</v>
          </cell>
          <cell r="E208" t="str">
            <v>2.1 GAL TRADITIONAL GREEN WATER CAN</v>
          </cell>
          <cell r="F208" t="str">
            <v>017783050856</v>
          </cell>
        </row>
        <row r="209">
          <cell r="A209" t="str">
            <v>36-5081O</v>
          </cell>
          <cell r="B209" t="str">
            <v>16' Pre-Cut Micromesh Blanket</v>
          </cell>
          <cell r="C209">
            <v>18.91</v>
          </cell>
          <cell r="D209">
            <v>39.99</v>
          </cell>
          <cell r="E209" t="str">
            <v>2.1 GAL TRADITIONAL ORANG WATER CAN</v>
          </cell>
          <cell r="F209" t="str">
            <v>017783050825</v>
          </cell>
        </row>
        <row r="210">
          <cell r="A210" t="str">
            <v>36-5081R</v>
          </cell>
          <cell r="B210" t="str">
            <v>6.6' Micromesh Fruit Tree Cover</v>
          </cell>
          <cell r="C210">
            <v>18.91</v>
          </cell>
          <cell r="D210">
            <v>39.99</v>
          </cell>
          <cell r="E210" t="str">
            <v>2.1 GAL TRADITIONAL RED WATER CAN</v>
          </cell>
          <cell r="F210" t="str">
            <v>017783050818</v>
          </cell>
        </row>
        <row r="211">
          <cell r="A211" t="str">
            <v>36-5081V</v>
          </cell>
          <cell r="B211" t="str">
            <v>9.8' Micromesh Fruit Tree Cover</v>
          </cell>
          <cell r="C211">
            <v>18.91</v>
          </cell>
          <cell r="D211">
            <v>39.99</v>
          </cell>
          <cell r="E211" t="str">
            <v>2.1 GAL TRADITIONAL VIOLET WATER CAN</v>
          </cell>
          <cell r="F211" t="str">
            <v>813269018729</v>
          </cell>
        </row>
        <row r="212">
          <cell r="A212" t="str">
            <v>36-5081Y</v>
          </cell>
          <cell r="B212" t="str">
            <v>13.1' Micromesh Fruit Tree Cover</v>
          </cell>
          <cell r="C212">
            <v>18.91</v>
          </cell>
          <cell r="D212">
            <v>39.99</v>
          </cell>
          <cell r="E212" t="str">
            <v>2.1 GAL TRADITIONAL YELLOW WATER CAN</v>
          </cell>
          <cell r="F212" t="str">
            <v>017783050832</v>
          </cell>
        </row>
        <row r="213">
          <cell r="A213" t="str">
            <v>36-5180B</v>
          </cell>
          <cell r="B213" t="str">
            <v>Micromesh Pest &amp; Wind Barrier - Set of Two</v>
          </cell>
          <cell r="C213">
            <v>29.64</v>
          </cell>
          <cell r="D213">
            <v>0</v>
          </cell>
          <cell r="E213" t="str">
            <v>2.1 GAL TRAD WATER CAN/MEM FOAM KNEEL CUSHION, BLUE</v>
          </cell>
          <cell r="F213" t="str">
            <v>813269019436</v>
          </cell>
        </row>
        <row r="214">
          <cell r="A214" t="str">
            <v>36-5180G</v>
          </cell>
          <cell r="B214" t="str">
            <v>GrowLite 650g Soil Mix</v>
          </cell>
          <cell r="C214">
            <v>29.64</v>
          </cell>
          <cell r="D214">
            <v>0</v>
          </cell>
          <cell r="E214" t="str">
            <v>2.1 GAL TRAD WATER CAN/MEM FOAM KNEEL CUSHION, GREEN</v>
          </cell>
          <cell r="F214" t="str">
            <v>813269019443</v>
          </cell>
        </row>
        <row r="215">
          <cell r="A215" t="str">
            <v>36-5180O</v>
          </cell>
          <cell r="B215" t="str">
            <v>Giant Easy Tunnel Cloche</v>
          </cell>
          <cell r="C215">
            <v>29.64</v>
          </cell>
          <cell r="D215">
            <v>0</v>
          </cell>
          <cell r="E215" t="str">
            <v>2.1 GAL TRAD WATER CAN/MEM FOAM KNEEL CUSHION, ORANGE</v>
          </cell>
          <cell r="F215" t="str">
            <v>813269019450</v>
          </cell>
        </row>
        <row r="216">
          <cell r="A216" t="str">
            <v>36-5180R</v>
          </cell>
          <cell r="B216" t="str">
            <v>Fleece Giant Easy Tunnel</v>
          </cell>
          <cell r="C216">
            <v>29.64</v>
          </cell>
          <cell r="D216">
            <v>0</v>
          </cell>
          <cell r="E216" t="str">
            <v>2.1 GAL TRAD WATER CAN/MEM FOAM KNEEL CUSHION, RED</v>
          </cell>
          <cell r="F216" t="str">
            <v>813269019467</v>
          </cell>
        </row>
        <row r="217">
          <cell r="A217" t="str">
            <v>36-5180V</v>
          </cell>
          <cell r="B217" t="str">
            <v>Green Giant-Net Easy Tunnel</v>
          </cell>
          <cell r="C217">
            <v>29.64</v>
          </cell>
          <cell r="D217">
            <v>0</v>
          </cell>
          <cell r="E217" t="str">
            <v>2.1 GAL TRAD WATER CAN/MEM FOAM KNEEL CUSHION, VIOLET</v>
          </cell>
          <cell r="F217" t="str">
            <v>813269019474</v>
          </cell>
        </row>
        <row r="218">
          <cell r="A218" t="str">
            <v>36-5180Y</v>
          </cell>
          <cell r="B218" t="str">
            <v>Giant Mirco-Mesh Protective Tunnel</v>
          </cell>
          <cell r="C218">
            <v>29.64</v>
          </cell>
          <cell r="D218">
            <v>0</v>
          </cell>
          <cell r="E218" t="str">
            <v>2.1 GAL TRAD WATER CAN/MEM FOAM KNEEL CUSHION, YELLOW</v>
          </cell>
          <cell r="F218" t="str">
            <v>813269019481</v>
          </cell>
        </row>
        <row r="219">
          <cell r="A219" t="str">
            <v>38-1707</v>
          </cell>
          <cell r="B219" t="str">
            <v>Micromesh Plant Tunnel</v>
          </cell>
          <cell r="C219">
            <v>6.41</v>
          </cell>
          <cell r="D219">
            <v>12.99</v>
          </cell>
          <cell r="E219" t="str">
            <v>*7" BYPASS PRUNER</v>
          </cell>
          <cell r="F219" t="str">
            <v>813269017074</v>
          </cell>
        </row>
        <row r="220">
          <cell r="A220" t="str">
            <v>3-902410</v>
          </cell>
          <cell r="B220" t="str">
            <v>Standard Poly Easy Tunnel</v>
          </cell>
          <cell r="C220">
            <v>9.5500000000000007</v>
          </cell>
          <cell r="D220">
            <v>19.989999999999998</v>
          </cell>
          <cell r="E220" t="str">
            <v>MAKRAMME - NATURAL GREEN</v>
          </cell>
          <cell r="F220" t="str">
            <v>4006063623985</v>
          </cell>
        </row>
        <row r="221">
          <cell r="A221" t="str">
            <v>3-902411</v>
          </cell>
          <cell r="B221" t="str">
            <v>Fleece Plant Tunnel</v>
          </cell>
          <cell r="C221">
            <v>8.5</v>
          </cell>
          <cell r="D221">
            <v>17.989999999999998</v>
          </cell>
          <cell r="E221" t="str">
            <v>MAKRAMEE - SHINY GRAY</v>
          </cell>
          <cell r="F221" t="str">
            <v>4006063623992</v>
          </cell>
        </row>
        <row r="222">
          <cell r="A222" t="str">
            <v>3-902412</v>
          </cell>
          <cell r="B222" t="str">
            <v>Green Standard-Net Easy Tunnel</v>
          </cell>
          <cell r="C222">
            <v>8.5</v>
          </cell>
          <cell r="D222">
            <v>17.989999999999998</v>
          </cell>
          <cell r="E222" t="str">
            <v>MAKRAMEE - NATURAL BEIGE</v>
          </cell>
          <cell r="F222" t="str">
            <v>4006063624005</v>
          </cell>
        </row>
        <row r="223">
          <cell r="A223" t="str">
            <v>39-100366N</v>
          </cell>
          <cell r="B223" t="str">
            <v>Micromesh Easy Tunnel</v>
          </cell>
          <cell r="C223">
            <v>55.05</v>
          </cell>
          <cell r="D223">
            <v>115.99</v>
          </cell>
          <cell r="E223" t="str">
            <v>MIDDLE PLANT STAIR</v>
          </cell>
          <cell r="F223" t="str">
            <v>813269017043</v>
          </cell>
        </row>
        <row r="224">
          <cell r="A224" t="str">
            <v>39-110367N</v>
          </cell>
          <cell r="B224" t="str">
            <v>Kitchen Garden Cloche</v>
          </cell>
          <cell r="C224">
            <v>55.05</v>
          </cell>
          <cell r="D224">
            <v>115.99</v>
          </cell>
          <cell r="E224" t="str">
            <v>PLANT STAIR END CAP</v>
          </cell>
          <cell r="F224" t="str">
            <v>813269017050</v>
          </cell>
        </row>
        <row r="225">
          <cell r="A225" t="str">
            <v>39-1785</v>
          </cell>
          <cell r="B225" t="str">
            <v>Pop-Up Tomato Cloche</v>
          </cell>
          <cell r="C225">
            <v>43.08</v>
          </cell>
          <cell r="D225">
            <v>90.99</v>
          </cell>
          <cell r="E225" t="str">
            <v>GARDEN GATE</v>
          </cell>
          <cell r="F225" t="str">
            <v>813269017852</v>
          </cell>
        </row>
        <row r="226">
          <cell r="A226" t="str">
            <v>39-1786</v>
          </cell>
          <cell r="B226" t="str">
            <v>Green Kids Watering Can</v>
          </cell>
          <cell r="C226">
            <v>96.52</v>
          </cell>
          <cell r="D226">
            <v>202.99</v>
          </cell>
          <cell r="E226" t="str">
            <v>GARDEN ARCH</v>
          </cell>
          <cell r="F226" t="str">
            <v>813269017869</v>
          </cell>
        </row>
        <row r="227">
          <cell r="A227" t="str">
            <v>39-1787</v>
          </cell>
          <cell r="B227" t="str">
            <v>Micromesh Blanket</v>
          </cell>
          <cell r="C227">
            <v>139.6</v>
          </cell>
          <cell r="D227">
            <v>293.99</v>
          </cell>
          <cell r="E227" t="str">
            <v>GARDEN ARCH &amp; GATE</v>
          </cell>
          <cell r="F227" t="str">
            <v>813269017876</v>
          </cell>
        </row>
        <row r="228">
          <cell r="A228" t="str">
            <v>4-1743</v>
          </cell>
          <cell r="B228" t="str">
            <v>Micromesh Tomato Tube</v>
          </cell>
          <cell r="C228">
            <v>18.760000000000002</v>
          </cell>
          <cell r="D228">
            <v>38.99</v>
          </cell>
          <cell r="E228" t="str">
            <v>*20" HAMMER BRONZE METAL TUBE BIRD BATH BASE</v>
          </cell>
          <cell r="F228" t="str">
            <v>813269017432</v>
          </cell>
        </row>
        <row r="229">
          <cell r="A229" t="str">
            <v>4-1761T</v>
          </cell>
          <cell r="B229" t="str">
            <v>Micromesh Tomato Tube - Set of Three</v>
          </cell>
          <cell r="C229">
            <v>21.47</v>
          </cell>
          <cell r="D229">
            <v>44.99</v>
          </cell>
          <cell r="E229" t="str">
            <v>BLACK GLOSS BIRD BOWL W/ RED MAT RIM</v>
          </cell>
          <cell r="F229" t="str">
            <v>813269017616</v>
          </cell>
        </row>
        <row r="230">
          <cell r="A230" t="str">
            <v>4-1763B</v>
          </cell>
          <cell r="B230" t="str">
            <v>Large Plant Easy Fleece Jacket - Set of Two</v>
          </cell>
          <cell r="C230">
            <v>42.94</v>
          </cell>
          <cell r="D230">
            <v>0</v>
          </cell>
          <cell r="E230" t="str">
            <v>IVORY BIRDBATH BOWL W/ BROWN RIM ANTIQUE BRASS METAL BASE</v>
          </cell>
          <cell r="F230" t="str">
            <v>813269019504</v>
          </cell>
        </row>
        <row r="231">
          <cell r="A231" t="str">
            <v>4-1763T</v>
          </cell>
          <cell r="B231" t="str">
            <v>Medium Plant Easy Fleece Jacket - Set of Three</v>
          </cell>
          <cell r="C231">
            <v>21.47</v>
          </cell>
          <cell r="D231">
            <v>44.99</v>
          </cell>
          <cell r="E231" t="str">
            <v>WHITE GLOSS BIRD BOWL W/ BROWN MAT RIM</v>
          </cell>
          <cell r="F231" t="str">
            <v>813269017630</v>
          </cell>
        </row>
        <row r="232">
          <cell r="A232" t="str">
            <v>4-1889</v>
          </cell>
          <cell r="B232" t="str">
            <v>Small Plant Easy Fleece Jacket - Set of Four</v>
          </cell>
          <cell r="C232">
            <v>37.15</v>
          </cell>
          <cell r="D232">
            <v>77.989999999999995</v>
          </cell>
          <cell r="E232" t="str">
            <v>HUNTER GREEN BIRD BOWL WITH SMALL BASE</v>
          </cell>
          <cell r="F232" t="str">
            <v>813269018897</v>
          </cell>
        </row>
        <row r="233">
          <cell r="A233" t="str">
            <v>4-1890</v>
          </cell>
          <cell r="B233" t="str">
            <v>Green Deep Fabric Planters–Set of Two</v>
          </cell>
          <cell r="C233">
            <v>37.15</v>
          </cell>
          <cell r="D233">
            <v>77.989999999999995</v>
          </cell>
          <cell r="E233" t="str">
            <v>SAND BIRD BOWL WITH SMALL BASE</v>
          </cell>
          <cell r="F233" t="str">
            <v>813269018903</v>
          </cell>
        </row>
        <row r="234">
          <cell r="A234" t="str">
            <v>4-1891</v>
          </cell>
          <cell r="B234" t="str">
            <v>Green Medium Fabric Planters–Set of Two</v>
          </cell>
          <cell r="C234">
            <v>37.15</v>
          </cell>
          <cell r="D234">
            <v>77.989999999999995</v>
          </cell>
          <cell r="E234" t="str">
            <v>NAVY BLUE BIRD BOWL WITH SMALL BASE</v>
          </cell>
          <cell r="F234" t="str">
            <v>813269018910</v>
          </cell>
        </row>
        <row r="235">
          <cell r="A235" t="str">
            <v>4-1892</v>
          </cell>
          <cell r="B235" t="str">
            <v>Green Shallow Fabric Planters–Set of Two</v>
          </cell>
          <cell r="C235">
            <v>37.15</v>
          </cell>
          <cell r="D235">
            <v>77.989999999999995</v>
          </cell>
          <cell r="E235" t="str">
            <v>COOL GRAY BIRD BOWL WITH SMALL BASE</v>
          </cell>
          <cell r="F235" t="str">
            <v>813269018927</v>
          </cell>
        </row>
        <row r="236">
          <cell r="A236" t="str">
            <v>4-1894</v>
          </cell>
          <cell r="B236" t="str">
            <v>Green Foldable Planter</v>
          </cell>
          <cell r="C236">
            <v>47.88</v>
          </cell>
          <cell r="D236">
            <v>100.99</v>
          </cell>
          <cell r="E236" t="str">
            <v>25 IN. NAVY BLUE FIBER CLAY BIRD BATH GLOSS BOWL/RIM, MAT BASE</v>
          </cell>
          <cell r="F236" t="str">
            <v>813269018941</v>
          </cell>
        </row>
        <row r="237">
          <cell r="A237" t="str">
            <v>4-1894T</v>
          </cell>
          <cell r="B237" t="str">
            <v>Deep Rootrainer Cell - Set of 32</v>
          </cell>
          <cell r="C237">
            <v>21.47</v>
          </cell>
          <cell r="D237">
            <v>44.99</v>
          </cell>
          <cell r="E237" t="str">
            <v>NAVY BLUE GLOSS BIRD BOWL W/ GLOSS RIM</v>
          </cell>
          <cell r="F237" t="str">
            <v>813269018972</v>
          </cell>
        </row>
        <row r="238">
          <cell r="A238" t="str">
            <v>4-1895</v>
          </cell>
          <cell r="B238" t="str">
            <v>Rootrainer Racking Station</v>
          </cell>
          <cell r="C238">
            <v>47.88</v>
          </cell>
          <cell r="D238">
            <v>100.99</v>
          </cell>
          <cell r="E238" t="str">
            <v>25 IN. COOL GRAY FIBER CLAY BIRD BATH GLOSS BOWL/RIM, MAT BASE</v>
          </cell>
          <cell r="F238" t="str">
            <v>813269018958</v>
          </cell>
        </row>
        <row r="239">
          <cell r="A239" t="str">
            <v>4-1895T</v>
          </cell>
          <cell r="B239" t="str">
            <v>Brown 12" Coco Fiber Tree Mat–Set of Three</v>
          </cell>
          <cell r="C239">
            <v>21.47</v>
          </cell>
          <cell r="D239">
            <v>44.99</v>
          </cell>
          <cell r="E239" t="str">
            <v>COOL GRAY GLOSS BIRD BOWL W/ GLOSS RIM</v>
          </cell>
          <cell r="F239" t="str">
            <v>813269018989</v>
          </cell>
        </row>
        <row r="240">
          <cell r="A240" t="str">
            <v>4-1896</v>
          </cell>
          <cell r="B240" t="str">
            <v>Brown 16" Coco Fiber Tree Mat–Set of Three</v>
          </cell>
          <cell r="C240">
            <v>47.88</v>
          </cell>
          <cell r="D240">
            <v>100.99</v>
          </cell>
          <cell r="E240" t="str">
            <v>25 IN. TERRA COTTA FIBER CLAY BIRD BATH GLOSS BOWL, MAT RIM, MAT BASE</v>
          </cell>
          <cell r="F240" t="str">
            <v>813269018965</v>
          </cell>
        </row>
        <row r="241">
          <cell r="A241" t="str">
            <v>4-1896B</v>
          </cell>
          <cell r="B241" t="str">
            <v>Vigoroot 9.5'' Pot - Set of Three</v>
          </cell>
          <cell r="C241">
            <v>42.94</v>
          </cell>
          <cell r="D241">
            <v>0</v>
          </cell>
          <cell r="E241" t="str">
            <v>TERRA COTTA  BIRDBATH BOWL W/ ETCHED RIM ANTIQUE BRASS METAL BASE</v>
          </cell>
          <cell r="F241" t="str">
            <v>813269019535</v>
          </cell>
        </row>
        <row r="242">
          <cell r="A242" t="str">
            <v>4-1896T</v>
          </cell>
          <cell r="B242" t="str">
            <v>Vigoroot 10.5'' Pot - Set of Three</v>
          </cell>
          <cell r="C242">
            <v>21.47</v>
          </cell>
          <cell r="D242">
            <v>44.99</v>
          </cell>
          <cell r="E242" t="str">
            <v>TERRA COTTA GLOSS BIRD BOWL W/ MAT RIM</v>
          </cell>
          <cell r="F242" t="str">
            <v>813269018996</v>
          </cell>
        </row>
        <row r="243">
          <cell r="A243" t="str">
            <v>4-1900</v>
          </cell>
          <cell r="B243" t="str">
            <v>Vigoroot 12'' Pot - Set of Three</v>
          </cell>
          <cell r="C243">
            <v>47.88</v>
          </cell>
          <cell r="D243">
            <v>100.99</v>
          </cell>
          <cell r="E243" t="str">
            <v>25 IN. KALE GREEN FIBER CLAY BIRD BATH GLOSS BOWL/ RIM, MAT BASE</v>
          </cell>
          <cell r="F243" t="str">
            <v>813269019016</v>
          </cell>
        </row>
        <row r="244">
          <cell r="A244" t="str">
            <v>4-1900B</v>
          </cell>
          <cell r="B244" t="str">
            <v>Vigoroot Tomato/Potato Planter</v>
          </cell>
          <cell r="C244">
            <v>42.94</v>
          </cell>
          <cell r="D244">
            <v>0</v>
          </cell>
          <cell r="E244" t="str">
            <v>KALE GREEN GLOSS BIRDBATH BOWL ON ANTIQUE BRASS METAL BASE</v>
          </cell>
          <cell r="F244" t="str">
            <v>813269019542</v>
          </cell>
        </row>
        <row r="245">
          <cell r="A245" t="str">
            <v>4-1900T</v>
          </cell>
          <cell r="B245" t="str">
            <v>Vigoroot Vegetable Planter</v>
          </cell>
          <cell r="C245">
            <v>21.47</v>
          </cell>
          <cell r="D245">
            <v>44.99</v>
          </cell>
          <cell r="E245" t="str">
            <v>KALE GREEN GLOSS BIRD BOWL W/ GLOSS RIM</v>
          </cell>
          <cell r="F245" t="str">
            <v>813269019009</v>
          </cell>
        </row>
        <row r="246">
          <cell r="A246" t="str">
            <v>4435</v>
          </cell>
          <cell r="B246" t="str">
            <v>Vigoroot Herb Planter</v>
          </cell>
          <cell r="C246">
            <v>103.5</v>
          </cell>
          <cell r="D246">
            <v>217.99</v>
          </cell>
          <cell r="E246" t="str">
            <v>RECTANGULAR ON-GROUND RAISED BED</v>
          </cell>
          <cell r="F246" t="str">
            <v>4752072003163</v>
          </cell>
        </row>
        <row r="247">
          <cell r="A247" t="str">
            <v>4436</v>
          </cell>
          <cell r="B247" t="str">
            <v>Easy Table Garden</v>
          </cell>
          <cell r="C247">
            <v>64.17</v>
          </cell>
          <cell r="D247">
            <v>134.99</v>
          </cell>
          <cell r="E247" t="str">
            <v>SQUARE ON-GROUND RAISED BED</v>
          </cell>
          <cell r="F247" t="str">
            <v>4752072700833</v>
          </cell>
        </row>
        <row r="248">
          <cell r="A248" t="str">
            <v>4437</v>
          </cell>
          <cell r="B248" t="str">
            <v>TIERRA GARDEN 55-1866  GREEN TIP BAG</v>
          </cell>
          <cell r="C248">
            <v>124.21</v>
          </cell>
          <cell r="D248">
            <v>260.99</v>
          </cell>
          <cell r="E248" t="str">
            <v>SQUARE RAISED BED</v>
          </cell>
          <cell r="F248" t="str">
            <v>4752072703186</v>
          </cell>
        </row>
        <row r="249">
          <cell r="A249" t="str">
            <v>4438</v>
          </cell>
          <cell r="B249" t="str">
            <v>TIERRA GARDEN 55-1868  DELUXE BLACK TIP BAG</v>
          </cell>
          <cell r="C249">
            <v>155.28</v>
          </cell>
          <cell r="D249">
            <v>326.99</v>
          </cell>
          <cell r="E249" t="str">
            <v>RECTANGULAR RAISED BED</v>
          </cell>
          <cell r="F249" t="str">
            <v>4752072534780</v>
          </cell>
        </row>
        <row r="250">
          <cell r="A250" t="str">
            <v>45-1854A</v>
          </cell>
          <cell r="B250" t="str">
            <v>TIERRA GARDEN 55-1868  DELUXE BLACK TIP BAG</v>
          </cell>
          <cell r="C250">
            <v>142.44999999999999</v>
          </cell>
          <cell r="D250">
            <v>299.99</v>
          </cell>
          <cell r="E250" t="str">
            <v>*GREEN WAGON GRID PNEUMATIC TIRES</v>
          </cell>
          <cell r="F250" t="str">
            <v>813269018545</v>
          </cell>
        </row>
        <row r="251">
          <cell r="A251" t="str">
            <v>45-1854F</v>
          </cell>
          <cell r="B251" t="str">
            <v>TIERRA GARDEN THERMO-KING COMPOSTER 240 GL</v>
          </cell>
          <cell r="C251">
            <v>237.45</v>
          </cell>
          <cell r="D251">
            <v>499.99</v>
          </cell>
          <cell r="E251" t="str">
            <v>GREEN WAGON GRID FOAM TIRES</v>
          </cell>
          <cell r="F251" t="str">
            <v>813269018552</v>
          </cell>
        </row>
        <row r="252">
          <cell r="A252" t="str">
            <v>46-0753</v>
          </cell>
          <cell r="B252" t="str">
            <v>240-Gal. Compost Soil Fence</v>
          </cell>
          <cell r="C252">
            <v>21.47</v>
          </cell>
          <cell r="D252">
            <v>44.99</v>
          </cell>
          <cell r="E252" t="str">
            <v>DELUXE METAL BIRDBATH BASE</v>
          </cell>
          <cell r="F252" t="str">
            <v>017783007539</v>
          </cell>
        </row>
        <row r="253">
          <cell r="A253" t="str">
            <v>46-0753BLK</v>
          </cell>
          <cell r="B253" t="str">
            <v>160-Gal. Compost Soil Fence</v>
          </cell>
          <cell r="C253">
            <v>21.47</v>
          </cell>
          <cell r="D253">
            <v>44.99</v>
          </cell>
          <cell r="E253" t="str">
            <v>DELUXE BLACK METAL BIRDBATH BASE</v>
          </cell>
          <cell r="F253" t="str">
            <v>813269018569</v>
          </cell>
        </row>
        <row r="254">
          <cell r="A254" t="str">
            <v>4-8160T</v>
          </cell>
          <cell r="B254" t="str">
            <v>Large EcoKing Composter</v>
          </cell>
          <cell r="C254">
            <v>21.47</v>
          </cell>
          <cell r="D254">
            <v>44.99</v>
          </cell>
          <cell r="E254" t="str">
            <v>BRIGHT GREEN /GOLD DESIGN RIM BOWL</v>
          </cell>
          <cell r="F254" t="str">
            <v>813269019719</v>
          </cell>
        </row>
        <row r="255">
          <cell r="A255" t="str">
            <v>4-8172</v>
          </cell>
          <cell r="B255" t="str">
            <v>Black 105-Gal. Eco King Composter</v>
          </cell>
          <cell r="C255">
            <v>47.88</v>
          </cell>
          <cell r="D255">
            <v>100.99</v>
          </cell>
          <cell r="E255" t="str">
            <v>25IN ANTIQUE BROWN GLOSS BIRD BOWL WITH GLOSS RIM/BOWL, MAT BASE</v>
          </cell>
          <cell r="F255" t="str">
            <v>813269018934</v>
          </cell>
        </row>
        <row r="256">
          <cell r="A256" t="str">
            <v>4-8172T</v>
          </cell>
          <cell r="B256" t="str">
            <v>Eco Master 79-Gal. Composter</v>
          </cell>
          <cell r="C256">
            <v>21.47</v>
          </cell>
          <cell r="D256">
            <v>44.99</v>
          </cell>
          <cell r="E256" t="str">
            <v>ANTIQUE BROWN GLOSS BIRD BOWL WITH GLOSS RIM</v>
          </cell>
          <cell r="F256" t="str">
            <v>017783081720</v>
          </cell>
        </row>
        <row r="257">
          <cell r="A257" t="str">
            <v>4-8177</v>
          </cell>
          <cell r="B257" t="str">
            <v>Natural Finish 9.8'' Caster-Wheel Plant Caddy</v>
          </cell>
          <cell r="C257">
            <v>47.88</v>
          </cell>
          <cell r="D257">
            <v>100.99</v>
          </cell>
          <cell r="E257" t="str">
            <v>25 IN. SAND FIBER CLAY BIRD BATH GLOSS BOWL, MAT RIM, MAT BASE</v>
          </cell>
          <cell r="F257" t="str">
            <v>017783081775</v>
          </cell>
        </row>
        <row r="258">
          <cell r="A258" t="str">
            <v>4-8177T</v>
          </cell>
          <cell r="B258" t="str">
            <v>Dark Wash Ribbed Square Plant Caddy</v>
          </cell>
          <cell r="C258">
            <v>21.47</v>
          </cell>
          <cell r="D258">
            <v>44.99</v>
          </cell>
          <cell r="E258" t="str">
            <v>SAND GLOSS BIRD BOWL W/ MAT RIM</v>
          </cell>
          <cell r="F258" t="str">
            <v>813269017234</v>
          </cell>
        </row>
        <row r="259">
          <cell r="A259" t="str">
            <v>4-8180</v>
          </cell>
          <cell r="B259" t="str">
            <v>Wooden Square Plant Caddy</v>
          </cell>
          <cell r="C259">
            <v>47.88</v>
          </cell>
          <cell r="D259">
            <v>100.99</v>
          </cell>
          <cell r="E259" t="str">
            <v>25 IN. RED FIBER CLAY BIRD BATH GLOSS BOWL, MAT RIM, MAT BASE</v>
          </cell>
          <cell r="F259" t="str">
            <v>017783081805</v>
          </cell>
        </row>
        <row r="260">
          <cell r="A260" t="str">
            <v>4-8180T</v>
          </cell>
          <cell r="B260" t="str">
            <v>Square Bamboo Plant Caddy</v>
          </cell>
          <cell r="C260">
            <v>21.47</v>
          </cell>
          <cell r="D260">
            <v>44.99</v>
          </cell>
          <cell r="E260" t="str">
            <v>RED GLOSS BIRD BOWL W/ MAT RIM</v>
          </cell>
          <cell r="F260" t="str">
            <v>813269017210</v>
          </cell>
        </row>
        <row r="261">
          <cell r="A261" t="str">
            <v>4-8181</v>
          </cell>
          <cell r="B261" t="str">
            <v>Round Bamboo Plant Caddy</v>
          </cell>
          <cell r="C261">
            <v>47.88</v>
          </cell>
          <cell r="D261">
            <v>100.99</v>
          </cell>
          <cell r="E261" t="str">
            <v>25 IN. HUNTER GREEN FIBER CLAY BIRD BATH GLOSS BOWL/RIM, MAT BASE</v>
          </cell>
          <cell r="F261" t="str">
            <v>017783081812</v>
          </cell>
        </row>
        <row r="262">
          <cell r="A262" t="str">
            <v>4-8181T</v>
          </cell>
          <cell r="B262" t="str">
            <v>Natural Round Plant Caddy</v>
          </cell>
          <cell r="C262">
            <v>21.47</v>
          </cell>
          <cell r="D262">
            <v>44.99</v>
          </cell>
          <cell r="E262" t="str">
            <v>HUNTER GREEN GLOSS BIRD BOWL W/ GLOSS RIM</v>
          </cell>
          <cell r="F262" t="str">
            <v>813269017203</v>
          </cell>
        </row>
        <row r="263">
          <cell r="A263" t="str">
            <v>4-8184T</v>
          </cell>
          <cell r="B263" t="str">
            <v>Chestnut Round Plant Caddy</v>
          </cell>
          <cell r="C263">
            <v>21.47</v>
          </cell>
          <cell r="D263">
            <v>44.99</v>
          </cell>
          <cell r="E263" t="str">
            <v>LIGHT GREEN GLOSS BIRD BOWL, MAT RIM WITH GOLD ACCENTS</v>
          </cell>
          <cell r="F263" t="str">
            <v>017783081843</v>
          </cell>
        </row>
        <row r="264">
          <cell r="A264" t="str">
            <v>5001B</v>
          </cell>
          <cell r="B264" t="str">
            <v>Black &amp; Tan Round Rollo Plant Rolling Caddy</v>
          </cell>
          <cell r="C264">
            <v>4.47</v>
          </cell>
          <cell r="D264">
            <v>8.99</v>
          </cell>
          <cell r="E264" t="str">
            <v>MINI WATERING CAN BLUE</v>
          </cell>
          <cell r="F264" t="str">
            <v>4002789500159</v>
          </cell>
        </row>
        <row r="265">
          <cell r="A265" t="str">
            <v>5001G</v>
          </cell>
          <cell r="B265" t="str">
            <v>Black &amp; Tan Clover Plant Rolling Caddy</v>
          </cell>
          <cell r="C265">
            <v>4.47</v>
          </cell>
          <cell r="D265">
            <v>8.99</v>
          </cell>
          <cell r="E265" t="str">
            <v>MINI WATERING CAN GREEN</v>
          </cell>
          <cell r="F265" t="str">
            <v>4002789500173</v>
          </cell>
        </row>
        <row r="266">
          <cell r="A266" t="str">
            <v>5001P</v>
          </cell>
          <cell r="B266" t="str">
            <v>Wooden Round Plant Caddy</v>
          </cell>
          <cell r="C266">
            <v>4.47</v>
          </cell>
          <cell r="D266">
            <v>8.99</v>
          </cell>
          <cell r="E266" t="str">
            <v>MINI WATERING CAN PINK</v>
          </cell>
          <cell r="F266" t="str">
            <v>4027371121246</v>
          </cell>
        </row>
        <row r="267">
          <cell r="A267" t="str">
            <v>500214</v>
          </cell>
          <cell r="B267" t="str">
            <v>Wooden Frame Plant Caddy</v>
          </cell>
          <cell r="C267">
            <v>92.1</v>
          </cell>
          <cell r="D267">
            <v>193.99</v>
          </cell>
          <cell r="E267" t="str">
            <v>*STD RAIN SAVER - 135 GL</v>
          </cell>
          <cell r="F267" t="str">
            <v>4023122147411</v>
          </cell>
        </row>
        <row r="268">
          <cell r="A268" t="str">
            <v>5005B</v>
          </cell>
          <cell r="B268" t="str">
            <v>Pine Pallet Wood Plant Rolling Caddy</v>
          </cell>
          <cell r="C268">
            <v>9.4499999999999993</v>
          </cell>
          <cell r="D268">
            <v>19.989999999999998</v>
          </cell>
          <cell r="E268" t="str">
            <v>1.3 GAL WATERING CAN BLUE</v>
          </cell>
          <cell r="F268" t="str">
            <v>4002789500555</v>
          </cell>
        </row>
        <row r="269">
          <cell r="A269" t="str">
            <v>5005G</v>
          </cell>
          <cell r="B269" t="str">
            <v>Chestnut Pallet Wood Plant Rolling Caddy</v>
          </cell>
          <cell r="C269">
            <v>9.4499999999999993</v>
          </cell>
          <cell r="D269">
            <v>19.989999999999998</v>
          </cell>
          <cell r="E269" t="str">
            <v>1.3 GAL WATERING CAN GREEN</v>
          </cell>
          <cell r="F269" t="str">
            <v>4002789500579</v>
          </cell>
        </row>
        <row r="270">
          <cell r="A270" t="str">
            <v>5005GRY</v>
          </cell>
          <cell r="B270" t="str">
            <v>Gray Pallet Wood Plant Rolling Caddy</v>
          </cell>
          <cell r="C270">
            <v>9.4499999999999993</v>
          </cell>
          <cell r="D270">
            <v>19.989999999999998</v>
          </cell>
          <cell r="E270" t="str">
            <v>1.3 GAL WATERING CAN GRAY</v>
          </cell>
          <cell r="F270" t="str">
            <v>8719606031159</v>
          </cell>
        </row>
        <row r="271">
          <cell r="A271" t="str">
            <v>5005MC</v>
          </cell>
          <cell r="B271" t="str">
            <v>Silver Pallet Poplar Wood Plant Rolling Caddy</v>
          </cell>
          <cell r="C271">
            <v>148.87</v>
          </cell>
          <cell r="D271">
            <v>0</v>
          </cell>
          <cell r="E271" t="str">
            <v>MIXED CASE 1.3 GL WATERING CANS</v>
          </cell>
          <cell r="F271" t="str">
            <v>017783500566</v>
          </cell>
        </row>
        <row r="272">
          <cell r="A272" t="str">
            <v>50-1030</v>
          </cell>
          <cell r="B272" t="str">
            <v>Gold Pallet Poplar Wood Plant Rolling Caddy</v>
          </cell>
          <cell r="C272">
            <v>6.98</v>
          </cell>
          <cell r="D272">
            <v>14.99</v>
          </cell>
          <cell r="E272" t="str">
            <v>VEGETABLE PATIO PLANTER X3</v>
          </cell>
          <cell r="F272" t="str">
            <v>651609211788</v>
          </cell>
        </row>
        <row r="273">
          <cell r="A273" t="str">
            <v>50-1040</v>
          </cell>
          <cell r="B273" t="str">
            <v>Gray Square Plant Caddy</v>
          </cell>
          <cell r="C273">
            <v>7.51</v>
          </cell>
          <cell r="D273">
            <v>15.99</v>
          </cell>
          <cell r="E273" t="str">
            <v>POTATO PATIO PLANTER (3 PACK)</v>
          </cell>
          <cell r="F273" t="str">
            <v>651609210637</v>
          </cell>
        </row>
        <row r="274">
          <cell r="A274" t="str">
            <v>50-1050</v>
          </cell>
          <cell r="B274" t="str">
            <v>Gray Round Plant Caddy</v>
          </cell>
          <cell r="C274">
            <v>7.51</v>
          </cell>
          <cell r="D274">
            <v>15.99</v>
          </cell>
          <cell r="E274" t="str">
            <v>TOMATO PATIO PLANTER X3</v>
          </cell>
          <cell r="F274" t="str">
            <v>651609211153</v>
          </cell>
        </row>
        <row r="275">
          <cell r="A275" t="str">
            <v>50-1060</v>
          </cell>
          <cell r="B275" t="str">
            <v>Terra Cotta Square Plant Caddy</v>
          </cell>
          <cell r="C275">
            <v>9.07</v>
          </cell>
          <cell r="D275">
            <v>18.989999999999998</v>
          </cell>
          <cell r="E275" t="str">
            <v>STRAWBERRY &amp; HERB PATIO PLANTER X2</v>
          </cell>
          <cell r="F275" t="str">
            <v>651609211771</v>
          </cell>
        </row>
        <row r="276">
          <cell r="A276" t="str">
            <v>50-1064</v>
          </cell>
          <cell r="B276" t="str">
            <v>Taupe Pallet Plant Rolling Caddy</v>
          </cell>
          <cell r="C276">
            <v>11.4</v>
          </cell>
          <cell r="D276">
            <v>23.99</v>
          </cell>
          <cell r="E276" t="str">
            <v>EXTRA THICK FLEECE BLANKET PREPACK</v>
          </cell>
          <cell r="F276" t="str">
            <v>651609210644</v>
          </cell>
        </row>
        <row r="277">
          <cell r="A277" t="str">
            <v>50-1070</v>
          </cell>
          <cell r="B277" t="str">
            <v>Terra Cotta Round Plant Caddy</v>
          </cell>
          <cell r="C277">
            <v>5.32</v>
          </cell>
          <cell r="D277">
            <v>10.99</v>
          </cell>
          <cell r="E277" t="str">
            <v>HERB WALL PLANTER</v>
          </cell>
          <cell r="F277" t="str">
            <v>651609214338</v>
          </cell>
        </row>
        <row r="278">
          <cell r="A278" t="str">
            <v>5010B</v>
          </cell>
          <cell r="B278" t="str">
            <v>12'' Taupe Round Plant Caddy</v>
          </cell>
          <cell r="C278">
            <v>11.69</v>
          </cell>
          <cell r="D278">
            <v>24.99</v>
          </cell>
          <cell r="E278" t="str">
            <v>2.7 GAL WATER CAN BLUE</v>
          </cell>
          <cell r="F278" t="str">
            <v>4002789501057</v>
          </cell>
        </row>
        <row r="279">
          <cell r="A279" t="str">
            <v>5010G</v>
          </cell>
          <cell r="B279" t="str">
            <v>Gray Large Square Plant Caddy</v>
          </cell>
          <cell r="C279">
            <v>11.69</v>
          </cell>
          <cell r="D279">
            <v>24.99</v>
          </cell>
          <cell r="E279" t="str">
            <v>2.7 GAL WATER CAN GREEN</v>
          </cell>
          <cell r="F279" t="str">
            <v>4002789501071</v>
          </cell>
        </row>
        <row r="280">
          <cell r="A280" t="str">
            <v>5010GRY</v>
          </cell>
          <cell r="B280" t="str">
            <v>Gray Round Plant Caddy</v>
          </cell>
          <cell r="C280">
            <v>11.69</v>
          </cell>
          <cell r="D280">
            <v>24.99</v>
          </cell>
          <cell r="E280" t="str">
            <v>2.7 GAL WATER CAN GRAY</v>
          </cell>
          <cell r="F280" t="str">
            <v>8719606031067</v>
          </cell>
        </row>
        <row r="281">
          <cell r="A281" t="str">
            <v>50-1100</v>
          </cell>
          <cell r="B281" t="str">
            <v>Terra Cotta Large Square Plant Caddy</v>
          </cell>
          <cell r="C281">
            <v>14.44</v>
          </cell>
          <cell r="D281">
            <v>29.99</v>
          </cell>
          <cell r="E281" t="str">
            <v>ORIGINAL VICTORIAN BELL (3 PACK)</v>
          </cell>
          <cell r="F281" t="str">
            <v>651609210040</v>
          </cell>
        </row>
        <row r="282">
          <cell r="A282" t="str">
            <v>50-1110</v>
          </cell>
          <cell r="B282" t="str">
            <v>Terra Cotta Round Plant Caddy</v>
          </cell>
          <cell r="C282">
            <v>9.07</v>
          </cell>
          <cell r="D282">
            <v>18.989999999999998</v>
          </cell>
          <cell r="E282" t="str">
            <v>BABY VICTORIAN BELL (3 PACK)</v>
          </cell>
          <cell r="F282" t="str">
            <v>651609210033</v>
          </cell>
        </row>
        <row r="283">
          <cell r="A283" t="str">
            <v>50-1130</v>
          </cell>
          <cell r="B283" t="str">
            <v>15'' Taupe Round Plant Caddy</v>
          </cell>
          <cell r="C283">
            <v>14.44</v>
          </cell>
          <cell r="D283">
            <v>29.99</v>
          </cell>
          <cell r="E283" t="str">
            <v>KING SIZE BELLS (X2)</v>
          </cell>
          <cell r="F283" t="str">
            <v>651609212815</v>
          </cell>
        </row>
        <row r="284">
          <cell r="A284" t="str">
            <v>5013</v>
          </cell>
          <cell r="B284" t="str">
            <v>Gray King-Size Round Plant Caddy</v>
          </cell>
          <cell r="C284">
            <v>17.43</v>
          </cell>
          <cell r="D284">
            <v>36.99</v>
          </cell>
          <cell r="E284" t="str">
            <v>3.5 GAL WATERING CAN</v>
          </cell>
          <cell r="F284" t="str">
            <v>4002789501378</v>
          </cell>
        </row>
        <row r="285">
          <cell r="A285" t="str">
            <v>50-1458</v>
          </cell>
          <cell r="B285" t="str">
            <v>Terra Cotta King-Size Round Plant Caddy</v>
          </cell>
          <cell r="C285">
            <v>4.9400000000000004</v>
          </cell>
          <cell r="D285">
            <v>9.99</v>
          </cell>
          <cell r="E285" t="str">
            <v>5" GREEN BAMBOO POT (5-PACK)</v>
          </cell>
          <cell r="F285" t="str">
            <v>651609214581</v>
          </cell>
        </row>
        <row r="286">
          <cell r="A286" t="str">
            <v>50-1460</v>
          </cell>
          <cell r="B286" t="str">
            <v>Taupe Pallet Round Plant Rolling Caddy</v>
          </cell>
          <cell r="C286">
            <v>3.18</v>
          </cell>
          <cell r="D286">
            <v>6.99</v>
          </cell>
          <cell r="E286" t="str">
            <v>5" GREEN BAMBOO SAUCER (5-PACK)</v>
          </cell>
          <cell r="F286" t="str">
            <v>651609214604</v>
          </cell>
        </row>
        <row r="287">
          <cell r="A287" t="str">
            <v>50-1462</v>
          </cell>
          <cell r="B287" t="str">
            <v>TIERRA GARDEN 64-0800 WAGNER 1XPOT-FEET</v>
          </cell>
          <cell r="C287">
            <v>5.94</v>
          </cell>
          <cell r="D287">
            <v>11.99</v>
          </cell>
          <cell r="E287" t="str">
            <v>6" GREEN BAMBOO POT (5-PACK)</v>
          </cell>
          <cell r="F287" t="str">
            <v>651609214628</v>
          </cell>
        </row>
        <row r="288">
          <cell r="A288" t="str">
            <v>50-1464</v>
          </cell>
          <cell r="B288" t="str">
            <v>Medium Adjustable Plant Caddy</v>
          </cell>
          <cell r="C288">
            <v>3.66</v>
          </cell>
          <cell r="D288">
            <v>7.99</v>
          </cell>
          <cell r="E288" t="str">
            <v>6" GREEN BAMBOO SAUCER (5-PACK)</v>
          </cell>
          <cell r="F288" t="str">
            <v>651609214642</v>
          </cell>
        </row>
        <row r="289">
          <cell r="A289" t="str">
            <v>50-1466</v>
          </cell>
          <cell r="B289" t="str">
            <v>Adjustable Plant Caddy</v>
          </cell>
          <cell r="C289">
            <v>4.09</v>
          </cell>
          <cell r="D289">
            <v>8.99</v>
          </cell>
          <cell r="E289" t="str">
            <v>BAMBOO SEED TRAY</v>
          </cell>
          <cell r="F289" t="str">
            <v>651609214666</v>
          </cell>
        </row>
        <row r="290">
          <cell r="A290" t="str">
            <v>50-1467</v>
          </cell>
          <cell r="B290" t="str">
            <v>Dark Wash Square Wood Plant Caddy</v>
          </cell>
          <cell r="C290">
            <v>48.69</v>
          </cell>
          <cell r="D290">
            <v>101.99</v>
          </cell>
          <cell r="E290" t="str">
            <v>VIGOROOT BALCONY GARDEN</v>
          </cell>
          <cell r="F290" t="str">
            <v>651609214673</v>
          </cell>
        </row>
        <row r="291">
          <cell r="A291" t="str">
            <v>50-1470</v>
          </cell>
          <cell r="B291" t="str">
            <v>Gray Ribbed Large Round Plant Caddy</v>
          </cell>
          <cell r="C291">
            <v>37.950000000000003</v>
          </cell>
          <cell r="D291">
            <v>79.989999999999995</v>
          </cell>
          <cell r="E291" t="str">
            <v>TOMATO CROP BOOSTER FRAME &amp; POLY COVER</v>
          </cell>
          <cell r="F291">
            <v>651609215434</v>
          </cell>
        </row>
        <row r="292">
          <cell r="A292" t="str">
            <v>50-1500</v>
          </cell>
          <cell r="B292" t="str">
            <v>Gray Ribbed Small Round Plant Caddy</v>
          </cell>
          <cell r="C292">
            <v>17.579999999999998</v>
          </cell>
          <cell r="D292">
            <v>36.99</v>
          </cell>
          <cell r="E292" t="str">
            <v>ROLLMIX COMPOSTER</v>
          </cell>
          <cell r="F292" t="str">
            <v>651609213041</v>
          </cell>
        </row>
        <row r="293">
          <cell r="A293" t="str">
            <v>50-1520</v>
          </cell>
          <cell r="B293" t="str">
            <v>Beech Pallet Wood Plant Rolling Caddy</v>
          </cell>
          <cell r="C293">
            <v>13.44</v>
          </cell>
          <cell r="D293">
            <v>27.99</v>
          </cell>
          <cell r="E293" t="str">
            <v>FOLD-A-FRAME</v>
          </cell>
          <cell r="F293" t="str">
            <v>651609214000</v>
          </cell>
        </row>
        <row r="294">
          <cell r="A294" t="str">
            <v>50-2000</v>
          </cell>
          <cell r="B294" t="str">
            <v>Beech Pallet Round Plant Rolling Caddy</v>
          </cell>
          <cell r="C294">
            <v>1.62</v>
          </cell>
          <cell r="D294">
            <v>2.99</v>
          </cell>
          <cell r="E294" t="str">
            <v>GROUND PEGS X12</v>
          </cell>
          <cell r="F294" t="str">
            <v>651609200126</v>
          </cell>
        </row>
        <row r="295">
          <cell r="A295" t="str">
            <v>50-2500</v>
          </cell>
          <cell r="B295" t="str">
            <v>Gray Caster-Wheel Plant Caddy</v>
          </cell>
          <cell r="C295">
            <v>136.13999999999999</v>
          </cell>
          <cell r="D295">
            <v>286.99</v>
          </cell>
          <cell r="E295" t="str">
            <v>SUNBUBBLE STANDARD SIZE</v>
          </cell>
          <cell r="F295" t="str">
            <v>651609213874</v>
          </cell>
        </row>
        <row r="296">
          <cell r="A296" t="str">
            <v>50-2510</v>
          </cell>
          <cell r="B296" t="str">
            <v>Gray Cast Iron Plant Rolling Caddy</v>
          </cell>
          <cell r="C296">
            <v>190.81</v>
          </cell>
          <cell r="D296">
            <v>401.99</v>
          </cell>
          <cell r="E296" t="str">
            <v>SUNBUBBLE LARGE SIZE</v>
          </cell>
          <cell r="F296" t="str">
            <v>651609213881</v>
          </cell>
        </row>
        <row r="297">
          <cell r="A297" t="str">
            <v>50-2610</v>
          </cell>
          <cell r="B297" t="str">
            <v>Anthracite Cast Iron Plant Rolling Caddy</v>
          </cell>
          <cell r="C297">
            <v>180.45</v>
          </cell>
          <cell r="D297">
            <v>379.99</v>
          </cell>
          <cell r="E297" t="str">
            <v>*PORTABUBBLE LARGE SIZE</v>
          </cell>
          <cell r="F297" t="str">
            <v>651609214444</v>
          </cell>
        </row>
        <row r="298">
          <cell r="A298" t="str">
            <v>50-3000</v>
          </cell>
          <cell r="B298" t="str">
            <v>White Ornate Cast Iron Plant Caddy</v>
          </cell>
          <cell r="C298">
            <v>3.09</v>
          </cell>
          <cell r="D298">
            <v>5.99</v>
          </cell>
          <cell r="E298" t="str">
            <v>ORIGINAL SOFT TIE 5M</v>
          </cell>
          <cell r="F298" t="str">
            <v>651609210200</v>
          </cell>
        </row>
        <row r="299">
          <cell r="A299" t="str">
            <v>50-3010</v>
          </cell>
          <cell r="B299" t="str">
            <v>TIERRA GARDEN 64-0929 WAGNER ROUND CHROME WIRE PLANT CADDY</v>
          </cell>
          <cell r="C299">
            <v>2</v>
          </cell>
          <cell r="D299">
            <v>3.99</v>
          </cell>
          <cell r="E299" t="str">
            <v>SLIM SOFT TIE 8M</v>
          </cell>
          <cell r="F299" t="str">
            <v>651609210552</v>
          </cell>
        </row>
        <row r="300">
          <cell r="A300" t="str">
            <v>50-3020</v>
          </cell>
          <cell r="B300" t="str">
            <v>Black Wire Plant Caddy</v>
          </cell>
          <cell r="C300">
            <v>3.09</v>
          </cell>
          <cell r="D300">
            <v>5.99</v>
          </cell>
          <cell r="E300" t="str">
            <v>ORIGINAL SOFT TIE 5M WOODY</v>
          </cell>
          <cell r="F300" t="str">
            <v>651609210873</v>
          </cell>
        </row>
        <row r="301">
          <cell r="A301" t="str">
            <v>50-3030</v>
          </cell>
          <cell r="B301" t="str">
            <v>Black Steel Plant Rolling Caddy</v>
          </cell>
          <cell r="C301">
            <v>1.81</v>
          </cell>
          <cell r="D301">
            <v>3.99</v>
          </cell>
          <cell r="E301" t="str">
            <v>SLIM SOFT TIE 8M WOODY</v>
          </cell>
          <cell r="F301" t="str">
            <v>651609210880</v>
          </cell>
        </row>
        <row r="302">
          <cell r="A302" t="str">
            <v>50-3500</v>
          </cell>
          <cell r="B302" t="str">
            <v>Maxigrip Transport Helper</v>
          </cell>
          <cell r="C302">
            <v>8.5500000000000007</v>
          </cell>
          <cell r="D302">
            <v>17.989999999999998</v>
          </cell>
          <cell r="E302" t="str">
            <v>8'X8' PRE-CUT MICROMESH BLANKETS W/ 16 FABRIC LOOPS</v>
          </cell>
          <cell r="F302" t="str">
            <v>651609214222</v>
          </cell>
        </row>
        <row r="303">
          <cell r="A303" t="str">
            <v>50-3510</v>
          </cell>
          <cell r="B303" t="str">
            <v>Round Plant Caddy</v>
          </cell>
          <cell r="C303">
            <v>16.100000000000001</v>
          </cell>
          <cell r="D303">
            <v>33.99</v>
          </cell>
          <cell r="E303" t="str">
            <v>12'X12' PRE-CUT MICROMESH BLANKETS W/ 24 FABRIC LOOPS</v>
          </cell>
          <cell r="F303" t="str">
            <v>651609214239</v>
          </cell>
        </row>
        <row r="304">
          <cell r="A304" t="str">
            <v>50-3520</v>
          </cell>
          <cell r="B304" t="str">
            <v>Square Plant Caddy</v>
          </cell>
          <cell r="C304">
            <v>29.02</v>
          </cell>
          <cell r="D304">
            <v>60.99</v>
          </cell>
          <cell r="E304" t="str">
            <v>16'X16' PRE-CUT MICROMESH BLANKETS W/ 32 FABRIC LOOPS</v>
          </cell>
          <cell r="F304" t="str">
            <v>651609214246</v>
          </cell>
        </row>
        <row r="305">
          <cell r="A305" t="str">
            <v>50-3530</v>
          </cell>
          <cell r="B305" t="str">
            <v>Maxigrip Small Circle Plant Caddy</v>
          </cell>
          <cell r="C305">
            <v>25.89</v>
          </cell>
          <cell r="D305">
            <v>53.99</v>
          </cell>
          <cell r="E305" t="str">
            <v>6.6' X 6.6' FRUIT TREE COVER</v>
          </cell>
          <cell r="F305" t="str">
            <v>651609214253</v>
          </cell>
        </row>
        <row r="306">
          <cell r="A306" t="str">
            <v>50-3540</v>
          </cell>
          <cell r="B306" t="str">
            <v>Square Aluminum Plant Caddy</v>
          </cell>
          <cell r="C306">
            <v>41.61</v>
          </cell>
          <cell r="D306">
            <v>87.99</v>
          </cell>
          <cell r="E306" t="str">
            <v>9.8' X 9.8' FRUIT TREE COVER</v>
          </cell>
          <cell r="F306" t="str">
            <v>651609214260</v>
          </cell>
        </row>
        <row r="307">
          <cell r="A307" t="str">
            <v>50-3550</v>
          </cell>
          <cell r="B307" t="str">
            <v>Black Graf Ergo Raised Garden Bed</v>
          </cell>
          <cell r="C307">
            <v>59.8</v>
          </cell>
          <cell r="D307">
            <v>125.99</v>
          </cell>
          <cell r="E307" t="str">
            <v>13.1' X 13.1' FRUIT TREE COVER</v>
          </cell>
          <cell r="F307" t="str">
            <v>651609214277</v>
          </cell>
        </row>
        <row r="308">
          <cell r="A308" t="str">
            <v>50-4000</v>
          </cell>
          <cell r="B308" t="str">
            <v>Ergo Extension Set</v>
          </cell>
          <cell r="C308">
            <v>15.11</v>
          </cell>
          <cell r="D308">
            <v>31.99</v>
          </cell>
          <cell r="E308" t="str">
            <v>MICROMESH PEST &amp; WIND BARRIER</v>
          </cell>
          <cell r="F308" t="str">
            <v>651609213065</v>
          </cell>
        </row>
        <row r="309">
          <cell r="A309" t="str">
            <v>50-4900</v>
          </cell>
          <cell r="B309" t="str">
            <v>Ergo Quadro Small Raised Bed System</v>
          </cell>
          <cell r="C309">
            <v>1.85</v>
          </cell>
          <cell r="D309">
            <v>3.99</v>
          </cell>
          <cell r="E309" t="str">
            <v>*COIR PITH 650G BLOCK - OMRI PREMIUM MIX</v>
          </cell>
          <cell r="F309" t="str">
            <v>651609214420</v>
          </cell>
        </row>
        <row r="310">
          <cell r="A310" t="str">
            <v>50-5000</v>
          </cell>
          <cell r="B310" t="str">
            <v>Ergo Quadro Medium Raised Bed System</v>
          </cell>
          <cell r="C310">
            <v>15.49</v>
          </cell>
          <cell r="D310">
            <v>32.99</v>
          </cell>
          <cell r="E310" t="str">
            <v>GIANT EASY POLY TUNNEL</v>
          </cell>
          <cell r="F310" t="str">
            <v>651609210415</v>
          </cell>
        </row>
        <row r="311">
          <cell r="A311" t="str">
            <v>50-5010</v>
          </cell>
          <cell r="B311" t="str">
            <v>Ergo Quadro Large Raised Bed System</v>
          </cell>
          <cell r="C311">
            <v>13.44</v>
          </cell>
          <cell r="D311">
            <v>27.99</v>
          </cell>
          <cell r="E311" t="str">
            <v>GIANT EASY FLEECE TUNNEL</v>
          </cell>
          <cell r="F311" t="str">
            <v>651609210422</v>
          </cell>
        </row>
        <row r="312">
          <cell r="A312" t="str">
            <v>50-5020</v>
          </cell>
          <cell r="B312" t="str">
            <v>URBAN CLOCHE COVER</v>
          </cell>
          <cell r="C312">
            <v>16.100000000000001</v>
          </cell>
          <cell r="D312">
            <v>33.99</v>
          </cell>
          <cell r="E312" t="str">
            <v>GIANT EASY NET TUNNEL</v>
          </cell>
          <cell r="F312" t="str">
            <v>651609210438</v>
          </cell>
        </row>
        <row r="313">
          <cell r="A313" t="str">
            <v>50-5030</v>
          </cell>
          <cell r="B313" t="str">
            <v>Aluminum 15'' Plant Rolling Caddy</v>
          </cell>
          <cell r="C313">
            <v>15.49</v>
          </cell>
          <cell r="D313">
            <v>32.99</v>
          </cell>
          <cell r="E313" t="str">
            <v>GIANT EASY MICROMESH TUNNEL</v>
          </cell>
          <cell r="F313" t="str">
            <v>651609210828</v>
          </cell>
        </row>
        <row r="314">
          <cell r="A314" t="str">
            <v>50-5040</v>
          </cell>
          <cell r="B314" t="str">
            <v>Aluminum Square Plant Caddy</v>
          </cell>
          <cell r="C314">
            <v>11.69</v>
          </cell>
          <cell r="D314">
            <v>24.99</v>
          </cell>
          <cell r="E314" t="str">
            <v>EASY MICROMESH TUNNEL</v>
          </cell>
          <cell r="F314" t="str">
            <v>651609213447</v>
          </cell>
        </row>
        <row r="315">
          <cell r="A315" t="str">
            <v>50-5050</v>
          </cell>
          <cell r="B315" t="str">
            <v>Aluminum 12'' Plant Rolling Caddy</v>
          </cell>
          <cell r="C315">
            <v>11.69</v>
          </cell>
          <cell r="D315">
            <v>24.99</v>
          </cell>
          <cell r="E315" t="str">
            <v>EASY POLY TUNNEL</v>
          </cell>
          <cell r="F315" t="str">
            <v>651609210385</v>
          </cell>
        </row>
        <row r="316">
          <cell r="A316" t="str">
            <v>50-5060</v>
          </cell>
          <cell r="B316" t="str">
            <v>SQUARE BLACK ALUMINUM PLANT CADDY</v>
          </cell>
          <cell r="C316">
            <v>9.6</v>
          </cell>
          <cell r="D316">
            <v>19.989999999999998</v>
          </cell>
          <cell r="E316" t="str">
            <v>EASY FLEECE TUNNEL</v>
          </cell>
          <cell r="F316" t="str">
            <v>651609210392</v>
          </cell>
        </row>
        <row r="317">
          <cell r="A317" t="str">
            <v>50-5070</v>
          </cell>
          <cell r="B317" t="str">
            <v>Anthracite Pallet Wood Plant Rolling Caddy</v>
          </cell>
          <cell r="C317">
            <v>12.4</v>
          </cell>
          <cell r="D317">
            <v>25.99</v>
          </cell>
          <cell r="E317" t="str">
            <v>EASY NET TUNNEL</v>
          </cell>
          <cell r="F317" t="str">
            <v>651609210408</v>
          </cell>
        </row>
        <row r="318">
          <cell r="A318" t="str">
            <v>50-5080</v>
          </cell>
          <cell r="B318" t="str">
            <v>Pink Little Pals Foam Cushion Set</v>
          </cell>
          <cell r="C318">
            <v>5.75</v>
          </cell>
          <cell r="D318">
            <v>11.99</v>
          </cell>
          <cell r="E318" t="str">
            <v>EASY SEEDLING TUNNEL (3-PACK)</v>
          </cell>
          <cell r="F318" t="str">
            <v>651609214321</v>
          </cell>
        </row>
        <row r="319">
          <cell r="A319" t="str">
            <v>5051</v>
          </cell>
          <cell r="B319" t="str">
            <v>Blue Little Pals Watering Can Set</v>
          </cell>
          <cell r="C319">
            <v>122.5</v>
          </cell>
          <cell r="D319">
            <v>257.99</v>
          </cell>
          <cell r="E319" t="str">
            <v>WALL HANGER</v>
          </cell>
          <cell r="F319">
            <v>4752072702370</v>
          </cell>
        </row>
        <row r="320">
          <cell r="A320" t="str">
            <v>5052</v>
          </cell>
          <cell r="B320" t="str">
            <v>Pink Junior Gardening Set</v>
          </cell>
          <cell r="C320">
            <v>152.81</v>
          </cell>
          <cell r="D320">
            <v>321.99</v>
          </cell>
          <cell r="E320" t="str">
            <v xml:space="preserve">RAISED BED  </v>
          </cell>
          <cell r="F320">
            <v>4752072002814</v>
          </cell>
        </row>
        <row r="321">
          <cell r="A321" t="str">
            <v>5055</v>
          </cell>
          <cell r="B321" t="str">
            <v>Blue Little Pals Junior Gardening Set</v>
          </cell>
          <cell r="C321">
            <v>128.38999999999999</v>
          </cell>
          <cell r="D321">
            <v>269.99</v>
          </cell>
          <cell r="E321" t="str">
            <v>POTTING BENCH</v>
          </cell>
          <cell r="F321">
            <v>4752072535398</v>
          </cell>
        </row>
        <row r="322">
          <cell r="A322" t="str">
            <v>5056</v>
          </cell>
          <cell r="B322" t="str">
            <v>Pink Paint-Your-Own Funky Wellies Kit</v>
          </cell>
          <cell r="C322">
            <v>242.87</v>
          </cell>
          <cell r="D322">
            <v>510.99</v>
          </cell>
          <cell r="E322" t="str">
            <v>POTTING BENCH</v>
          </cell>
          <cell r="F322">
            <v>4752072700826</v>
          </cell>
        </row>
        <row r="323">
          <cell r="A323" t="str">
            <v>50-6000</v>
          </cell>
          <cell r="B323" t="str">
            <v>Pink Paint-Your-Own Funky Wellies Kit</v>
          </cell>
          <cell r="C323">
            <v>37.049999999999997</v>
          </cell>
          <cell r="D323">
            <v>77.989999999999995</v>
          </cell>
          <cell r="E323" t="str">
            <v>KITCHEN GARDEN CLOCHE</v>
          </cell>
          <cell r="F323" t="str">
            <v>651609211085</v>
          </cell>
        </row>
        <row r="324">
          <cell r="A324" t="str">
            <v>50-6070</v>
          </cell>
          <cell r="B324" t="str">
            <v>Green Paint-Your-Own Funky Wellies Kit</v>
          </cell>
          <cell r="C324">
            <v>12.4</v>
          </cell>
          <cell r="D324">
            <v>25.99</v>
          </cell>
          <cell r="E324" t="str">
            <v>TWIST UP TOMATO CLOCHE</v>
          </cell>
          <cell r="F324" t="str">
            <v>651609213157</v>
          </cell>
        </row>
        <row r="325">
          <cell r="A325" t="str">
            <v>5070</v>
          </cell>
          <cell r="B325" t="str">
            <v>Green Paint-Your-Own Funky Wellies Kit</v>
          </cell>
          <cell r="C325">
            <v>5.7</v>
          </cell>
          <cell r="D325">
            <v>11.99</v>
          </cell>
          <cell r="E325" t="str">
            <v>KIDS WATERING CAN</v>
          </cell>
          <cell r="F325" t="str">
            <v>017783050702</v>
          </cell>
        </row>
        <row r="326">
          <cell r="A326" t="str">
            <v>50-7000</v>
          </cell>
          <cell r="B326" t="str">
            <v>Green Little Pals Watering Can Set</v>
          </cell>
          <cell r="C326">
            <v>11.69</v>
          </cell>
          <cell r="D326">
            <v>24.99</v>
          </cell>
          <cell r="E326" t="str">
            <v>MICROMESH PREPACK BLANKET</v>
          </cell>
          <cell r="F326" t="str">
            <v>651609210668</v>
          </cell>
        </row>
        <row r="327">
          <cell r="A327" t="str">
            <v>50-7500</v>
          </cell>
          <cell r="B327" t="str">
            <v>Blue &amp; Green Little Pals Tool Pouch Set</v>
          </cell>
          <cell r="C327">
            <v>5.32</v>
          </cell>
          <cell r="D327">
            <v>10.99</v>
          </cell>
          <cell r="E327" t="str">
            <v>MICROMESH TOMATO TUBE (1-PACK)</v>
          </cell>
          <cell r="F327" t="str">
            <v>651609214505</v>
          </cell>
        </row>
        <row r="328">
          <cell r="A328" t="str">
            <v>50-7510</v>
          </cell>
          <cell r="B328" t="str">
            <v>Pink &amp; Green Little Pals Tool Pouch Set</v>
          </cell>
          <cell r="C328">
            <v>13.44</v>
          </cell>
          <cell r="D328">
            <v>27.99</v>
          </cell>
          <cell r="E328" t="str">
            <v>MICROMESH TOMATO TUBE (3-PACK)</v>
          </cell>
          <cell r="F328" t="str">
            <v>651609214512</v>
          </cell>
        </row>
        <row r="329">
          <cell r="A329" t="str">
            <v>5080</v>
          </cell>
          <cell r="B329" t="str">
            <v>Green Little Pals Foam Cushion Set</v>
          </cell>
          <cell r="C329">
            <v>5.7</v>
          </cell>
          <cell r="D329">
            <v>11.99</v>
          </cell>
          <cell r="E329" t="str">
            <v>KIDS PAILS</v>
          </cell>
          <cell r="F329" t="str">
            <v>017783050801</v>
          </cell>
        </row>
        <row r="330">
          <cell r="A330" t="str">
            <v>50-8000</v>
          </cell>
          <cell r="B330" t="str">
            <v>Pink Little Pals Watering Can Set</v>
          </cell>
          <cell r="C330">
            <v>7.79</v>
          </cell>
          <cell r="D330">
            <v>15.99</v>
          </cell>
          <cell r="E330" t="str">
            <v>LARGE FLEECE JACKET (2 PACK)</v>
          </cell>
          <cell r="F330" t="str">
            <v>651609210538</v>
          </cell>
        </row>
        <row r="331">
          <cell r="A331" t="str">
            <v>50-8010</v>
          </cell>
          <cell r="B331" t="str">
            <v>Trake Tool</v>
          </cell>
          <cell r="C331">
            <v>7.32</v>
          </cell>
          <cell r="D331">
            <v>14.99</v>
          </cell>
          <cell r="E331" t="str">
            <v>MEDIUM FLEECE JACKET (3 PACK)</v>
          </cell>
          <cell r="F331" t="str">
            <v>615609210521</v>
          </cell>
        </row>
        <row r="332">
          <cell r="A332" t="str">
            <v>50-8020</v>
          </cell>
          <cell r="B332" t="str">
            <v>Red Garden Kneeling Pad</v>
          </cell>
          <cell r="C332">
            <v>6.51</v>
          </cell>
          <cell r="D332">
            <v>13.99</v>
          </cell>
          <cell r="E332" t="str">
            <v>SMALL FLEECE JACKET (4 PACK)</v>
          </cell>
          <cell r="F332" t="str">
            <v>615609210514</v>
          </cell>
        </row>
        <row r="333">
          <cell r="A333" t="str">
            <v>50-8050</v>
          </cell>
          <cell r="B333" t="str">
            <v>Orange Garden Kneeling Pad</v>
          </cell>
          <cell r="C333">
            <v>6.51</v>
          </cell>
          <cell r="D333">
            <v>13.99</v>
          </cell>
          <cell r="E333" t="str">
            <v>SMALL GREEN FERN FLEECE JACKET (4 PACK)</v>
          </cell>
          <cell r="F333" t="str">
            <v>651609214833</v>
          </cell>
        </row>
        <row r="334">
          <cell r="A334" t="str">
            <v>50-8060</v>
          </cell>
          <cell r="B334" t="str">
            <v>Yellow Garden Kneeling Pad</v>
          </cell>
          <cell r="C334">
            <v>7.32</v>
          </cell>
          <cell r="D334">
            <v>14.99</v>
          </cell>
          <cell r="E334" t="str">
            <v>MEDIUM GREEN FERN FLEECE JACKET (3 PACK)</v>
          </cell>
          <cell r="F334" t="str">
            <v>651609214840</v>
          </cell>
        </row>
        <row r="335">
          <cell r="A335" t="str">
            <v>50-8070</v>
          </cell>
          <cell r="B335" t="str">
            <v>Green Garden Kneeling Pad</v>
          </cell>
          <cell r="C335">
            <v>7.79</v>
          </cell>
          <cell r="D335">
            <v>15.99</v>
          </cell>
          <cell r="E335" t="str">
            <v>LARGE GREEN FERN FLEECE JACKET (2 PACK)</v>
          </cell>
          <cell r="F335" t="str">
            <v>651609214857</v>
          </cell>
        </row>
        <row r="336">
          <cell r="A336" t="str">
            <v>50-8500</v>
          </cell>
          <cell r="B336" t="str">
            <v>Blue Garden Kneeling Pad</v>
          </cell>
          <cell r="C336">
            <v>5.94</v>
          </cell>
          <cell r="D336">
            <v>11.99</v>
          </cell>
          <cell r="E336" t="str">
            <v>PVC FABRIC PLANTERS DEEP (2-PACK)</v>
          </cell>
          <cell r="F336" t="str">
            <v>651509214543</v>
          </cell>
        </row>
        <row r="337">
          <cell r="A337" t="str">
            <v>50-8510</v>
          </cell>
          <cell r="B337" t="str">
            <v>Purple Garden Kneeling Pad</v>
          </cell>
          <cell r="C337">
            <v>5.75</v>
          </cell>
          <cell r="D337">
            <v>11.99</v>
          </cell>
          <cell r="E337" t="str">
            <v>PVC FABRIC PLANTERS MEDIUM (2-PACK)</v>
          </cell>
          <cell r="F337" t="str">
            <v>651509214550</v>
          </cell>
        </row>
        <row r="338">
          <cell r="A338" t="str">
            <v>50-8520</v>
          </cell>
          <cell r="B338" t="str">
            <v>Red Knee Pads</v>
          </cell>
          <cell r="C338">
            <v>5.32</v>
          </cell>
          <cell r="D338">
            <v>10.99</v>
          </cell>
          <cell r="E338" t="str">
            <v>PVC FABRIC PLANTERS SHALLOW (2-PACK)</v>
          </cell>
          <cell r="F338" t="str">
            <v>651509214567</v>
          </cell>
        </row>
        <row r="339">
          <cell r="A339" t="str">
            <v>50-8530</v>
          </cell>
          <cell r="B339" t="str">
            <v>Orange Knee Pads</v>
          </cell>
          <cell r="C339">
            <v>10.74</v>
          </cell>
          <cell r="D339">
            <v>22.99</v>
          </cell>
          <cell r="E339" t="str">
            <v>PVC FABRIC MY 1ST VEGETABLE GARDEN</v>
          </cell>
          <cell r="F339" t="str">
            <v>651609214574</v>
          </cell>
        </row>
        <row r="340">
          <cell r="A340" t="str">
            <v>50-9000</v>
          </cell>
          <cell r="B340" t="str">
            <v>Yellow Knee Pads</v>
          </cell>
          <cell r="C340">
            <v>9.6</v>
          </cell>
          <cell r="D340">
            <v>19.989999999999998</v>
          </cell>
          <cell r="E340" t="str">
            <v>DEEP ROOTRAINERS</v>
          </cell>
          <cell r="F340" t="str">
            <v>651609107012</v>
          </cell>
        </row>
        <row r="341">
          <cell r="A341" t="str">
            <v>50-9020</v>
          </cell>
          <cell r="B341" t="str">
            <v>Green Knee Pads</v>
          </cell>
          <cell r="C341">
            <v>24.84</v>
          </cell>
          <cell r="D341">
            <v>51.99</v>
          </cell>
          <cell r="E341" t="str">
            <v>ROOTRAINER RACKING STATION</v>
          </cell>
          <cell r="F341" t="str">
            <v>651609213089</v>
          </cell>
        </row>
        <row r="342">
          <cell r="A342" t="str">
            <v>50-9500</v>
          </cell>
          <cell r="B342" t="str">
            <v>Blue Knee Pads</v>
          </cell>
          <cell r="C342">
            <v>1.19</v>
          </cell>
          <cell r="D342">
            <v>1.99</v>
          </cell>
          <cell r="E342" t="str">
            <v>ROUND COCO TREE MAT 12" (3-PACK)</v>
          </cell>
          <cell r="F342">
            <v>651609214536</v>
          </cell>
        </row>
        <row r="343">
          <cell r="A343" t="str">
            <v>50-9510</v>
          </cell>
          <cell r="B343" t="str">
            <v>Violet Knee Pads</v>
          </cell>
          <cell r="C343">
            <v>1.8</v>
          </cell>
          <cell r="D343">
            <v>3.99</v>
          </cell>
          <cell r="E343" t="str">
            <v>ROUND COCO TREE MAT 12" (3-PACK)</v>
          </cell>
          <cell r="F343" t="str">
            <v>651609214529</v>
          </cell>
        </row>
        <row r="344">
          <cell r="A344" t="str">
            <v>50-9520</v>
          </cell>
          <cell r="B344" t="str">
            <v>Black 50-Gal. Compost Drum</v>
          </cell>
          <cell r="C344">
            <v>2.42</v>
          </cell>
          <cell r="D344">
            <v>4.99</v>
          </cell>
          <cell r="E344" t="str">
            <v>ROUND COCO TREE MAT 16" (3-PACK)</v>
          </cell>
          <cell r="F344" t="str">
            <v>651609214352</v>
          </cell>
        </row>
        <row r="345">
          <cell r="A345" t="str">
            <v>50-9600</v>
          </cell>
          <cell r="B345" t="str">
            <v>115-Gal. Composter</v>
          </cell>
          <cell r="C345">
            <v>2.38</v>
          </cell>
          <cell r="D345">
            <v>4.99</v>
          </cell>
          <cell r="E345" t="str">
            <v>MICROGREENS GROWING MAT (3 PACK)</v>
          </cell>
          <cell r="F345" t="str">
            <v>651609215267</v>
          </cell>
        </row>
        <row r="346">
          <cell r="A346" t="str">
            <v>50-9800</v>
          </cell>
          <cell r="B346" t="str">
            <v>Black 85-Gal. Composter</v>
          </cell>
          <cell r="C346">
            <v>1.62</v>
          </cell>
          <cell r="D346">
            <v>2.99</v>
          </cell>
          <cell r="E346" t="str">
            <v>12" AQUASTORE LINER</v>
          </cell>
          <cell r="F346" t="str">
            <v>651609215304</v>
          </cell>
        </row>
        <row r="347">
          <cell r="A347" t="str">
            <v>50-9810</v>
          </cell>
          <cell r="B347" t="str">
            <v>Urban Balcony Raised Bed</v>
          </cell>
          <cell r="C347">
            <v>1.95</v>
          </cell>
          <cell r="D347">
            <v>3.99</v>
          </cell>
          <cell r="E347" t="str">
            <v>14" AQUASTORE LINER</v>
          </cell>
          <cell r="F347" t="str">
            <v>651609215311</v>
          </cell>
        </row>
        <row r="348">
          <cell r="A348" t="str">
            <v>50-9820</v>
          </cell>
          <cell r="B348" t="str">
            <v>Right-Hand Dutch Hand Hoe</v>
          </cell>
          <cell r="C348">
            <v>2.4700000000000002</v>
          </cell>
          <cell r="D348">
            <v>4.99</v>
          </cell>
          <cell r="E348" t="str">
            <v>16" AQUASTORE LINER</v>
          </cell>
          <cell r="F348" t="str">
            <v>651609215328</v>
          </cell>
        </row>
        <row r="349">
          <cell r="A349" t="str">
            <v>50-VIG09</v>
          </cell>
          <cell r="B349" t="str">
            <v>Left-Hand Dutch Hand Hoe</v>
          </cell>
          <cell r="C349">
            <v>5.32</v>
          </cell>
          <cell r="D349">
            <v>10.99</v>
          </cell>
          <cell r="E349" t="str">
            <v>2.6 GAL VIGOROOT POTS (3 PACK)</v>
          </cell>
          <cell r="F349" t="str">
            <v>651609213911</v>
          </cell>
        </row>
        <row r="350">
          <cell r="A350" t="str">
            <v>50-VIG10</v>
          </cell>
          <cell r="B350" t="str">
            <v>Perennial Planter</v>
          </cell>
          <cell r="C350">
            <v>6.51</v>
          </cell>
          <cell r="D350">
            <v>13.99</v>
          </cell>
          <cell r="E350" t="str">
            <v>4.0 GAL VIGOROOT POTS (3 PACK)</v>
          </cell>
          <cell r="F350" t="str">
            <v>651609213928</v>
          </cell>
        </row>
        <row r="351">
          <cell r="A351" t="str">
            <v>50-VIG11</v>
          </cell>
          <cell r="B351" t="str">
            <v>Perennial Fork</v>
          </cell>
          <cell r="C351">
            <v>8.08</v>
          </cell>
          <cell r="D351">
            <v>16.989999999999998</v>
          </cell>
          <cell r="E351" t="str">
            <v>5.3 GAL VIGOROOT POTS (3 PACK)</v>
          </cell>
          <cell r="F351" t="str">
            <v>651609213935</v>
          </cell>
        </row>
        <row r="352">
          <cell r="A352" t="str">
            <v>50-VIG12</v>
          </cell>
          <cell r="B352" t="str">
            <v>Deluxe Sandbox Set</v>
          </cell>
          <cell r="C352">
            <v>3.66</v>
          </cell>
          <cell r="D352">
            <v>7.99</v>
          </cell>
          <cell r="E352" t="str">
            <v>VIGOROOT TOMATO/POTATO PLANTER (1 PACK)</v>
          </cell>
          <cell r="F352" t="str">
            <v>651609213942</v>
          </cell>
        </row>
        <row r="353">
          <cell r="A353" t="str">
            <v>50-VIG13</v>
          </cell>
          <cell r="B353" t="str">
            <v>Blue Kids Shovel</v>
          </cell>
          <cell r="C353">
            <v>3.66</v>
          </cell>
          <cell r="D353">
            <v>7.99</v>
          </cell>
          <cell r="E353" t="str">
            <v>VIGOROOT VEGETABLE PLANTER (1 PACK)</v>
          </cell>
          <cell r="F353" t="str">
            <v>651609213959</v>
          </cell>
        </row>
        <row r="354">
          <cell r="A354" t="str">
            <v>50-VIG14</v>
          </cell>
          <cell r="B354" t="str">
            <v>Red Kids Shovel</v>
          </cell>
          <cell r="C354">
            <v>3.66</v>
          </cell>
          <cell r="D354">
            <v>7.99</v>
          </cell>
          <cell r="E354" t="str">
            <v>VIGOROOT HERB PLANTER (1 PACK)</v>
          </cell>
          <cell r="F354" t="str">
            <v>651609213966</v>
          </cell>
        </row>
        <row r="355">
          <cell r="A355" t="str">
            <v>50-VIG150</v>
          </cell>
          <cell r="B355" t="str">
            <v>Green Kids' Garden Fork</v>
          </cell>
          <cell r="C355">
            <v>36.24</v>
          </cell>
          <cell r="D355">
            <v>75.989999999999995</v>
          </cell>
          <cell r="E355" t="str">
            <v>EASY GARDEN TABLE</v>
          </cell>
          <cell r="F355" t="str">
            <v>651609214369</v>
          </cell>
        </row>
        <row r="356">
          <cell r="A356" t="str">
            <v>50-VIG170</v>
          </cell>
          <cell r="B356" t="str">
            <v>Green Kids Hand Fork</v>
          </cell>
          <cell r="C356">
            <v>35.200000000000003</v>
          </cell>
          <cell r="D356">
            <v>73.989999999999995</v>
          </cell>
          <cell r="E356" t="str">
            <v>VIGOROOT COLUMN GARDEN</v>
          </cell>
          <cell r="F356" t="str">
            <v>651609215335</v>
          </cell>
        </row>
        <row r="357">
          <cell r="A357" t="str">
            <v>50-VIG210</v>
          </cell>
          <cell r="B357" t="str">
            <v>Two-in-One Sieve</v>
          </cell>
          <cell r="C357">
            <v>1.52</v>
          </cell>
          <cell r="D357">
            <v>2.99</v>
          </cell>
          <cell r="E357" t="str">
            <v>14" VIGOROOT HANGING BASKET LINER</v>
          </cell>
          <cell r="F357" t="str">
            <v>651609215281</v>
          </cell>
        </row>
        <row r="358">
          <cell r="A358" t="str">
            <v>50-VIG220</v>
          </cell>
          <cell r="B358" t="str">
            <v>Black Two-Tier Boot Tray</v>
          </cell>
          <cell r="C358">
            <v>1.81</v>
          </cell>
          <cell r="D358">
            <v>3.99</v>
          </cell>
          <cell r="E358" t="str">
            <v>16" VIGOROOT HANGING BASKET LINER</v>
          </cell>
          <cell r="F358" t="str">
            <v>651609215298</v>
          </cell>
        </row>
        <row r="359">
          <cell r="A359" t="str">
            <v>50-VIG50</v>
          </cell>
          <cell r="B359" t="str">
            <v>TIERRA GARDEN METRE SQUARE TRAY BLACK</v>
          </cell>
          <cell r="C359">
            <v>9.4499999999999993</v>
          </cell>
          <cell r="D359">
            <v>19.989999999999998</v>
          </cell>
          <cell r="E359" t="str">
            <v>*VIGOROOT LONG PLANTER</v>
          </cell>
          <cell r="F359" t="str">
            <v>651609213508</v>
          </cell>
        </row>
        <row r="360">
          <cell r="A360" t="str">
            <v>54-0755</v>
          </cell>
          <cell r="B360" t="str">
            <v>Green 8-Gal. Odor-Free Compost Caddy</v>
          </cell>
          <cell r="C360">
            <v>5.65</v>
          </cell>
          <cell r="D360">
            <v>11.99</v>
          </cell>
          <cell r="E360" t="str">
            <v>*GO GROW STARTER KIT</v>
          </cell>
          <cell r="F360" t="str">
            <v>857896007558</v>
          </cell>
        </row>
        <row r="361">
          <cell r="A361" t="str">
            <v>55-1867</v>
          </cell>
          <cell r="B361" t="str">
            <v>Biodegradable Small Compost Bin Liner - Set of 20</v>
          </cell>
          <cell r="C361">
            <v>1.85</v>
          </cell>
          <cell r="D361">
            <v>3.99</v>
          </cell>
          <cell r="E361" t="str">
            <v>*32 GAL GREEN TIP BAG</v>
          </cell>
          <cell r="F361" t="str">
            <v>813269018675</v>
          </cell>
        </row>
        <row r="362">
          <cell r="A362" t="str">
            <v>55-1868</v>
          </cell>
          <cell r="B362" t="str">
            <v>Biodegradable Large Compost Bin Liner - Set of 10</v>
          </cell>
          <cell r="C362">
            <v>8.5</v>
          </cell>
          <cell r="D362">
            <v>17.989999999999998</v>
          </cell>
          <cell r="E362" t="str">
            <v>*69 GAL DELUXE BLACK TIP BAG</v>
          </cell>
          <cell r="F362" t="str">
            <v>813269018682</v>
          </cell>
        </row>
        <row r="363">
          <cell r="A363" t="str">
            <v>55-1869</v>
          </cell>
          <cell r="B363" t="str">
            <v>Mini Odor-Free Compost Caddy</v>
          </cell>
          <cell r="C363">
            <v>7.55</v>
          </cell>
          <cell r="D363">
            <v>15.99</v>
          </cell>
          <cell r="E363" t="str">
            <v>*51 GAL DELUXE BLACK TIP BAG</v>
          </cell>
          <cell r="F363" t="str">
            <v>813269018699</v>
          </cell>
        </row>
        <row r="364">
          <cell r="A364" t="str">
            <v>600012</v>
          </cell>
          <cell r="B364" t="str">
            <v>TIERRA GARDEN BIODEGRADABLE 5LT COMPOST CADDY LINERS (20 PER ROLL)</v>
          </cell>
          <cell r="C364">
            <v>86.26</v>
          </cell>
          <cell r="D364">
            <v>181.99</v>
          </cell>
          <cell r="E364" t="str">
            <v>*RAPID COMPOSTER - 75 GL GREEN</v>
          </cell>
          <cell r="F364" t="str">
            <v>4023122320173</v>
          </cell>
        </row>
        <row r="365">
          <cell r="A365" t="str">
            <v>60-10236</v>
          </cell>
          <cell r="B365" t="str">
            <v>Green Plant Halo - Set of Three</v>
          </cell>
          <cell r="C365">
            <v>1.85</v>
          </cell>
          <cell r="D365">
            <v>3.99</v>
          </cell>
          <cell r="E365" t="str">
            <v>*14/16" BLACK RIGID CHAIN</v>
          </cell>
          <cell r="F365" t="str">
            <v>816202002366</v>
          </cell>
        </row>
        <row r="366">
          <cell r="A366" t="str">
            <v>625001</v>
          </cell>
          <cell r="B366" t="str">
            <v>TIERRA GARDEN 80CM SQUARE TRAY BLACK</v>
          </cell>
          <cell r="C366">
            <v>60.42</v>
          </cell>
          <cell r="D366">
            <v>126.99</v>
          </cell>
          <cell r="E366" t="str">
            <v>ECO COMPOSTER - 75 GL BLACK</v>
          </cell>
          <cell r="F366" t="str">
            <v>4023122110125</v>
          </cell>
        </row>
        <row r="367">
          <cell r="A367" t="str">
            <v>626002</v>
          </cell>
          <cell r="B367" t="str">
            <v>Green Colander Trug</v>
          </cell>
          <cell r="C367">
            <v>153.85</v>
          </cell>
          <cell r="D367">
            <v>323.99</v>
          </cell>
          <cell r="E367" t="str">
            <v>SM "THERMO-KING" COMPOSTER</v>
          </cell>
          <cell r="F367" t="str">
            <v>4023122143215</v>
          </cell>
        </row>
        <row r="368">
          <cell r="A368" t="str">
            <v>626003</v>
          </cell>
          <cell r="B368" t="str">
            <v>Green Grow Pot Tower</v>
          </cell>
          <cell r="C368">
            <v>192.33</v>
          </cell>
          <cell r="D368">
            <v>404.99</v>
          </cell>
          <cell r="E368" t="str">
            <v>LG  "THERMO-KING" COMPOSTER</v>
          </cell>
          <cell r="F368" t="str">
            <v>4023122143222</v>
          </cell>
        </row>
        <row r="369">
          <cell r="A369" t="str">
            <v>626050</v>
          </cell>
          <cell r="B369" t="str">
            <v>TIERRA GARDEN SQUARE GARDEN TRAY BLACK</v>
          </cell>
          <cell r="C369">
            <v>191.57</v>
          </cell>
          <cell r="D369">
            <v>402.99</v>
          </cell>
          <cell r="E369" t="str">
            <v>THERMO-WOOD COMPOSTER 158GAL</v>
          </cell>
          <cell r="F369" t="str">
            <v>4023122219965</v>
          </cell>
        </row>
        <row r="370">
          <cell r="A370" t="str">
            <v>626051</v>
          </cell>
          <cell r="B370" t="str">
            <v>Potting Tray</v>
          </cell>
          <cell r="C370">
            <v>209.33</v>
          </cell>
          <cell r="D370">
            <v>440.99</v>
          </cell>
          <cell r="E370" t="str">
            <v>THERMO-WOOD COMPOSTER 158GAL WITH SOIL FENCE</v>
          </cell>
          <cell r="F370" t="str">
            <v>4023122222941</v>
          </cell>
        </row>
        <row r="371">
          <cell r="A371" t="str">
            <v>626100</v>
          </cell>
          <cell r="B371" t="str">
            <v>Tidy Potting Tray</v>
          </cell>
          <cell r="C371">
            <v>36.24</v>
          </cell>
          <cell r="D371">
            <v>75.989999999999995</v>
          </cell>
          <cell r="E371" t="str">
            <v>SOIL FENCE FOR 626003</v>
          </cell>
          <cell r="F371" t="str">
            <v>4023122143239</v>
          </cell>
        </row>
        <row r="372">
          <cell r="A372" t="str">
            <v>626102</v>
          </cell>
          <cell r="B372" t="str">
            <v>Green Fine-Mesh Sieve</v>
          </cell>
          <cell r="C372">
            <v>32.92</v>
          </cell>
          <cell r="D372">
            <v>68.989999999999995</v>
          </cell>
          <cell r="E372" t="str">
            <v>SOIL FENCE FOR 626002</v>
          </cell>
          <cell r="F372" t="str">
            <v>4023122144533</v>
          </cell>
        </row>
        <row r="373">
          <cell r="A373" t="str">
            <v>627001</v>
          </cell>
          <cell r="B373" t="str">
            <v>Self-Watering Plant Tray</v>
          </cell>
          <cell r="C373">
            <v>98.9</v>
          </cell>
          <cell r="D373">
            <v>207.99</v>
          </cell>
          <cell r="E373" t="str">
            <v>LG  "ECO-KING" COMPOSTER</v>
          </cell>
          <cell r="F373" t="str">
            <v>4023122147244</v>
          </cell>
        </row>
        <row r="374">
          <cell r="A374" t="str">
            <v>627004</v>
          </cell>
          <cell r="B374" t="str">
            <v>Self-Watering Windowsill Plant Tray</v>
          </cell>
          <cell r="C374">
            <v>81.319999999999993</v>
          </cell>
          <cell r="D374">
            <v>170.99</v>
          </cell>
          <cell r="E374" t="str">
            <v>SM  "ECO-KING" COMPOSTER</v>
          </cell>
          <cell r="F374" t="str">
            <v>4023122147275</v>
          </cell>
        </row>
        <row r="375">
          <cell r="A375" t="str">
            <v>628000</v>
          </cell>
          <cell r="B375" t="str">
            <v>Garden Tray</v>
          </cell>
          <cell r="C375">
            <v>60.42</v>
          </cell>
          <cell r="D375">
            <v>126.99</v>
          </cell>
          <cell r="E375" t="str">
            <v>ECO-MASTER 79 GL</v>
          </cell>
          <cell r="F375" t="str">
            <v>4023122154525</v>
          </cell>
        </row>
        <row r="376">
          <cell r="A376" t="str">
            <v>64-0060</v>
          </cell>
          <cell r="B376" t="str">
            <v>Black Boot Tray</v>
          </cell>
          <cell r="C376">
            <v>28.31</v>
          </cell>
          <cell r="D376">
            <v>59.99</v>
          </cell>
          <cell r="E376" t="str">
            <v>*SQUARE MAXIGRIP PLANT CADDY WITH NO SHOW CASTERS</v>
          </cell>
          <cell r="F376" t="str">
            <v>4001073485226</v>
          </cell>
        </row>
        <row r="377">
          <cell r="A377" t="str">
            <v>64-0062</v>
          </cell>
          <cell r="B377" t="str">
            <v>Green Odor-Free Compost Caddy</v>
          </cell>
          <cell r="C377">
            <v>24.89</v>
          </cell>
          <cell r="D377">
            <v>51.99</v>
          </cell>
          <cell r="E377" t="str">
            <v>SQUARE WOODEN PLANT CADDY WITH NO SHOW CASTERS</v>
          </cell>
          <cell r="F377" t="str">
            <v>4001073485424</v>
          </cell>
        </row>
        <row r="378">
          <cell r="A378" t="str">
            <v>64-0097</v>
          </cell>
          <cell r="B378" t="str">
            <v>6 PACK FILTERS GP98/GP113</v>
          </cell>
          <cell r="C378">
            <v>8.74</v>
          </cell>
          <cell r="D378">
            <v>17.989999999999998</v>
          </cell>
          <cell r="E378" t="str">
            <v>SMALL SQUARE WOODEN PALLET PLANT CADDY</v>
          </cell>
          <cell r="F378" t="str">
            <v>4001073286809</v>
          </cell>
        </row>
        <row r="379">
          <cell r="A379" t="str">
            <v>64-0152</v>
          </cell>
          <cell r="B379" t="str">
            <v>28'' Half-Circle Plant Cradle</v>
          </cell>
          <cell r="C379">
            <v>9.74</v>
          </cell>
          <cell r="D379">
            <v>19.989999999999998</v>
          </cell>
          <cell r="E379" t="str">
            <v>*SQUARE MEDIUM WASH WOODEN PALLET PLANT CADDY</v>
          </cell>
          <cell r="F379" t="str">
            <v>4001073090833</v>
          </cell>
        </row>
        <row r="380">
          <cell r="A380" t="str">
            <v>64-0204</v>
          </cell>
          <cell r="B380" t="str">
            <v>40'' Half-Circle Plant Cradle</v>
          </cell>
          <cell r="C380">
            <v>11.69</v>
          </cell>
          <cell r="D380">
            <v>24.99</v>
          </cell>
          <cell r="E380" t="str">
            <v>*SQUARE MEDIUM WASH RIBBED PLANT CADDY</v>
          </cell>
          <cell r="F380" t="str">
            <v>4001073092240</v>
          </cell>
        </row>
        <row r="381">
          <cell r="A381" t="str">
            <v>64-0205</v>
          </cell>
          <cell r="B381" t="str">
            <v>28'' Scallop Plant Cradle</v>
          </cell>
          <cell r="C381">
            <v>12.64</v>
          </cell>
          <cell r="D381">
            <v>26.99</v>
          </cell>
          <cell r="E381" t="str">
            <v>SQUARE DARK WASH RIBBED PLANT CADDY</v>
          </cell>
          <cell r="F381" t="str">
            <v>4001073290653</v>
          </cell>
        </row>
        <row r="382">
          <cell r="A382" t="str">
            <v>64-0210</v>
          </cell>
          <cell r="B382" t="str">
            <v>40'' Scallop Plant Cradle</v>
          </cell>
          <cell r="C382">
            <v>24.89</v>
          </cell>
          <cell r="D382">
            <v>51.99</v>
          </cell>
          <cell r="E382" t="str">
            <v>SQUARE WOODEN TRAY PLANT CADDY WITH NO SHOW CASTERS</v>
          </cell>
          <cell r="F382" t="str">
            <v>4001073089639</v>
          </cell>
        </row>
        <row r="383">
          <cell r="A383" t="str">
            <v>64-0265</v>
          </cell>
          <cell r="B383" t="str">
            <v>Peacock Stakes 30" High</v>
          </cell>
          <cell r="C383">
            <v>14.3</v>
          </cell>
          <cell r="D383">
            <v>29.99</v>
          </cell>
          <cell r="E383" t="str">
            <v>BAMBOO SQUARE 11.4X11.4 PLANT CADDY</v>
          </cell>
          <cell r="F383" t="str">
            <v>4001073080285</v>
          </cell>
        </row>
        <row r="384">
          <cell r="A384" t="str">
            <v>64-0267</v>
          </cell>
          <cell r="B384" t="str">
            <v>32'' 1/3-Round Support Ring</v>
          </cell>
          <cell r="C384">
            <v>15.34</v>
          </cell>
          <cell r="D384">
            <v>31.99</v>
          </cell>
          <cell r="E384" t="str">
            <v>BAMBOO ROUND 11.4D PLANT CADDY</v>
          </cell>
          <cell r="F384" t="str">
            <v>4001073249309</v>
          </cell>
        </row>
        <row r="385">
          <cell r="A385" t="str">
            <v>64-0268</v>
          </cell>
          <cell r="B385" t="str">
            <v>12'' Round Support Ring</v>
          </cell>
          <cell r="C385">
            <v>20.95</v>
          </cell>
          <cell r="D385">
            <v>43.99</v>
          </cell>
          <cell r="E385" t="str">
            <v>ROUND NATURAL WOOD PLANT CADDY</v>
          </cell>
          <cell r="F385">
            <v>4001073483642</v>
          </cell>
        </row>
        <row r="386">
          <cell r="A386" t="str">
            <v>64-0271</v>
          </cell>
          <cell r="B386" t="str">
            <v>40'' Scallop Border</v>
          </cell>
          <cell r="C386">
            <v>25.94</v>
          </cell>
          <cell r="D386">
            <v>54.99</v>
          </cell>
          <cell r="E386" t="str">
            <v>NATURAL ROUND PLANT CADDY WITH NO SHOW CASTERS</v>
          </cell>
          <cell r="F386" t="str">
            <v>4001073088939</v>
          </cell>
        </row>
        <row r="387">
          <cell r="A387" t="str">
            <v>64-0272</v>
          </cell>
          <cell r="B387" t="str">
            <v>Rectangular Plant Grid</v>
          </cell>
          <cell r="C387">
            <v>25.94</v>
          </cell>
          <cell r="D387">
            <v>54.99</v>
          </cell>
          <cell r="E387" t="str">
            <v>CHESTNUT ROUND PLANT CADDY WITH NO SHOW CASTERS</v>
          </cell>
          <cell r="F387" t="str">
            <v>4001073484755</v>
          </cell>
        </row>
        <row r="388">
          <cell r="A388" t="str">
            <v>64-0275</v>
          </cell>
          <cell r="B388" t="str">
            <v>Round Growth Grid</v>
          </cell>
          <cell r="C388">
            <v>16.86</v>
          </cell>
          <cell r="D388">
            <v>34.99</v>
          </cell>
          <cell r="E388" t="str">
            <v>ROUND ROLLO DECOR PLANT CADDY</v>
          </cell>
          <cell r="F388" t="str">
            <v>4001073509472</v>
          </cell>
        </row>
        <row r="389">
          <cell r="A389" t="str">
            <v>64-0276</v>
          </cell>
          <cell r="B389" t="str">
            <v>Rectangular Scallop Plant Grid</v>
          </cell>
          <cell r="C389">
            <v>20</v>
          </cell>
          <cell r="D389">
            <v>41.99</v>
          </cell>
          <cell r="E389" t="str">
            <v>CLOVER DECOR PLANT CADDY</v>
          </cell>
          <cell r="F389" t="str">
            <v>4001073509793</v>
          </cell>
        </row>
        <row r="390">
          <cell r="A390" t="str">
            <v>64-0319</v>
          </cell>
          <cell r="B390" t="str">
            <v>Round Scallop Plant Grid</v>
          </cell>
          <cell r="C390">
            <v>12.64</v>
          </cell>
          <cell r="D390">
            <v>26.99</v>
          </cell>
          <cell r="E390" t="str">
            <v>ROUND WOODEN PALLET PLANT CADDY</v>
          </cell>
          <cell r="F390" t="str">
            <v>4001073288032</v>
          </cell>
        </row>
        <row r="391">
          <cell r="A391" t="str">
            <v>64-0330</v>
          </cell>
          <cell r="B391" t="str">
            <v>Peacock Couplers - 4 Units Per Bag</v>
          </cell>
          <cell r="C391">
            <v>4.28</v>
          </cell>
          <cell r="D391">
            <v>8.99</v>
          </cell>
          <cell r="E391" t="str">
            <v>*MEDIUM SQUARE WOODEN PALLET PLANT CADDY</v>
          </cell>
          <cell r="F391" t="str">
            <v>4001073088656</v>
          </cell>
        </row>
        <row r="392">
          <cell r="A392" t="str">
            <v>64-0341</v>
          </cell>
          <cell r="B392" t="str">
            <v>Peacock "Twister" Couplers - 4 Units Per Bag</v>
          </cell>
          <cell r="C392">
            <v>34.82</v>
          </cell>
          <cell r="D392">
            <v>72.989999999999995</v>
          </cell>
          <cell r="E392" t="str">
            <v>WOODEN FRAME PLANT CADDY</v>
          </cell>
          <cell r="F392" t="str">
            <v>4001073287202</v>
          </cell>
        </row>
        <row r="393">
          <cell r="A393" t="str">
            <v>64-0420</v>
          </cell>
          <cell r="B393" t="str">
            <v>Peacock 6-Hole Coupler - 2 Units Per Bag</v>
          </cell>
          <cell r="C393">
            <v>15.82</v>
          </cell>
          <cell r="D393">
            <v>32.99</v>
          </cell>
          <cell r="E393" t="str">
            <v>SQUARE PINE PLANT CADDY</v>
          </cell>
          <cell r="F393" t="str">
            <v>4001073213171</v>
          </cell>
        </row>
        <row r="394">
          <cell r="A394" t="str">
            <v>64-0421</v>
          </cell>
          <cell r="B394" t="str">
            <v>Purple Kids' Leaf Rake</v>
          </cell>
          <cell r="C394">
            <v>16.86</v>
          </cell>
          <cell r="D394">
            <v>34.99</v>
          </cell>
          <cell r="E394" t="str">
            <v>SQUARE CHESTNUT PINE PLANT CADDY</v>
          </cell>
          <cell r="F394" t="str">
            <v>4001073140736</v>
          </cell>
        </row>
        <row r="395">
          <cell r="A395" t="str">
            <v>64-0422</v>
          </cell>
          <cell r="B395" t="str">
            <v>Blue Kids Square Shovel</v>
          </cell>
          <cell r="C395">
            <v>16.86</v>
          </cell>
          <cell r="D395">
            <v>34.99</v>
          </cell>
          <cell r="E395" t="str">
            <v>SQUARE GRAY PINE PLANT CADDY</v>
          </cell>
          <cell r="F395" t="str">
            <v>4001073338317</v>
          </cell>
        </row>
        <row r="396">
          <cell r="A396" t="str">
            <v>64-0430</v>
          </cell>
          <cell r="B396" t="str">
            <v>Red Kids Spade</v>
          </cell>
          <cell r="C396">
            <v>11.54</v>
          </cell>
          <cell r="D396">
            <v>23.99</v>
          </cell>
          <cell r="E396" t="str">
            <v>SQUARE SILVER POPLAR PLANT CADDY</v>
          </cell>
          <cell r="F396" t="str">
            <v>4001073212761</v>
          </cell>
        </row>
        <row r="397">
          <cell r="A397" t="str">
            <v>64-0431</v>
          </cell>
          <cell r="B397" t="str">
            <v>Yellow Kids Soil Rake</v>
          </cell>
          <cell r="C397">
            <v>11.54</v>
          </cell>
          <cell r="D397">
            <v>23.99</v>
          </cell>
          <cell r="E397" t="str">
            <v>SQUARE GOLD POPLAR PLANT CADDY</v>
          </cell>
          <cell r="F397" t="str">
            <v>4001073338447</v>
          </cell>
        </row>
        <row r="398">
          <cell r="A398" t="str">
            <v>64-0438</v>
          </cell>
          <cell r="B398" t="str">
            <v>Red Kids Garden Hoe</v>
          </cell>
          <cell r="C398">
            <v>5.65</v>
          </cell>
          <cell r="D398">
            <v>11.99</v>
          </cell>
          <cell r="E398" t="str">
            <v>*LARGE SQUARE WOODEN PALLET PLANT CADDY</v>
          </cell>
          <cell r="F398" t="str">
            <v>4001073136760</v>
          </cell>
        </row>
        <row r="399">
          <cell r="A399" t="str">
            <v>64-0448</v>
          </cell>
          <cell r="B399" t="str">
            <v>Blue Kids' Fox Point Shovel</v>
          </cell>
          <cell r="C399">
            <v>14.2</v>
          </cell>
          <cell r="D399">
            <v>29.99</v>
          </cell>
          <cell r="E399" t="str">
            <v>*ULTRA FLAT BLACK PLANT CADDY</v>
          </cell>
          <cell r="F399" t="str">
            <v>4001073213157</v>
          </cell>
        </row>
        <row r="400">
          <cell r="A400" t="str">
            <v>64-0520</v>
          </cell>
          <cell r="B400" t="str">
            <v>Green Kids Three-Tine Cultivator</v>
          </cell>
          <cell r="C400">
            <v>16.39</v>
          </cell>
          <cell r="D400">
            <v>33.99</v>
          </cell>
          <cell r="E400" t="str">
            <v>WPC SQUARE 11.4X11.4 PLANT CADDY</v>
          </cell>
          <cell r="F400" t="str">
            <v>4001073452211</v>
          </cell>
        </row>
        <row r="401">
          <cell r="A401" t="str">
            <v>64-0525</v>
          </cell>
          <cell r="B401" t="str">
            <v>Green Kids Garden Broom</v>
          </cell>
          <cell r="C401">
            <v>17.39</v>
          </cell>
          <cell r="D401">
            <v>36.99</v>
          </cell>
          <cell r="E401" t="str">
            <v>WPC 11.4D ROUND PLANT CADDY</v>
          </cell>
          <cell r="F401" t="str">
            <v>4001073451351</v>
          </cell>
        </row>
        <row r="402">
          <cell r="A402" t="str">
            <v>64-0530</v>
          </cell>
          <cell r="B402" t="str">
            <v>Three-Shelf Greenhouse</v>
          </cell>
          <cell r="C402">
            <v>16.39</v>
          </cell>
          <cell r="D402">
            <v>33.99</v>
          </cell>
          <cell r="E402" t="str">
            <v>WPC SQUARE TERRA COTTA 11.4X11.4 PLANT CADDY</v>
          </cell>
          <cell r="F402" t="str">
            <v>4001073253405</v>
          </cell>
        </row>
        <row r="403">
          <cell r="A403" t="str">
            <v>64-0531</v>
          </cell>
          <cell r="B403" t="str">
            <v>Garden Kneeler/Seat</v>
          </cell>
          <cell r="C403">
            <v>16.39</v>
          </cell>
          <cell r="D403">
            <v>33.99</v>
          </cell>
          <cell r="E403" t="str">
            <v>WPC SQUARE TAUPE PLANT CADDY</v>
          </cell>
          <cell r="F403" t="str">
            <v>4001073338515</v>
          </cell>
        </row>
        <row r="404">
          <cell r="A404" t="str">
            <v>64-0535</v>
          </cell>
          <cell r="B404"/>
          <cell r="C404">
            <v>17.39</v>
          </cell>
          <cell r="D404">
            <v>36.99</v>
          </cell>
          <cell r="E404" t="str">
            <v>WPC 11.4D ROUND TERRA COTTA PLANT CADDY</v>
          </cell>
          <cell r="F404" t="str">
            <v>4001073257007</v>
          </cell>
        </row>
        <row r="405">
          <cell r="A405" t="str">
            <v>64-0536</v>
          </cell>
          <cell r="B405"/>
          <cell r="C405">
            <v>17.39</v>
          </cell>
          <cell r="D405">
            <v>36.99</v>
          </cell>
          <cell r="E405" t="str">
            <v>WPC ROUND TAUPE PLANT CADDY</v>
          </cell>
          <cell r="F405" t="str">
            <v>4001073212792</v>
          </cell>
        </row>
        <row r="406">
          <cell r="A406" t="str">
            <v>64-0540</v>
          </cell>
          <cell r="B406"/>
          <cell r="C406">
            <v>30.78</v>
          </cell>
          <cell r="D406">
            <v>64.989999999999995</v>
          </cell>
          <cell r="E406" t="str">
            <v>WPC LARGE SQUARE GREY PLANT CADDY</v>
          </cell>
          <cell r="F406" t="str">
            <v>4001073413557</v>
          </cell>
        </row>
        <row r="407">
          <cell r="A407" t="str">
            <v>64-0545</v>
          </cell>
          <cell r="B407"/>
          <cell r="C407">
            <v>31.83</v>
          </cell>
          <cell r="D407">
            <v>66.989999999999995</v>
          </cell>
          <cell r="E407" t="str">
            <v>WPC 15.1D ROUND PLANT CADDY</v>
          </cell>
          <cell r="F407" t="str">
            <v>4001073256406</v>
          </cell>
        </row>
        <row r="408">
          <cell r="A408" t="str">
            <v>64-0550</v>
          </cell>
          <cell r="B408"/>
          <cell r="C408">
            <v>30.78</v>
          </cell>
          <cell r="D408">
            <v>64.989999999999995</v>
          </cell>
          <cell r="E408" t="str">
            <v>WPC LARGE SQUARE TERRA COTTA PLANT CADDY</v>
          </cell>
          <cell r="F408" t="str">
            <v>4001073029178</v>
          </cell>
        </row>
        <row r="409">
          <cell r="A409" t="str">
            <v>64-0555</v>
          </cell>
          <cell r="B409"/>
          <cell r="C409">
            <v>31.83</v>
          </cell>
          <cell r="D409">
            <v>66.989999999999995</v>
          </cell>
          <cell r="E409" t="str">
            <v>WPC 15.1D ROUND TERRA COTTA PLANT CADDY</v>
          </cell>
          <cell r="F409" t="str">
            <v>4001073058505</v>
          </cell>
        </row>
        <row r="410">
          <cell r="A410" t="str">
            <v>64-0556</v>
          </cell>
          <cell r="B410"/>
          <cell r="C410">
            <v>31.83</v>
          </cell>
          <cell r="D410">
            <v>66.989999999999995</v>
          </cell>
          <cell r="E410" t="str">
            <v>WPC ROUND TAUPE LARGE PLANT CADDY</v>
          </cell>
          <cell r="F410" t="str">
            <v>4001073212884</v>
          </cell>
        </row>
        <row r="411">
          <cell r="A411" t="str">
            <v>64-0565</v>
          </cell>
          <cell r="B411"/>
          <cell r="C411">
            <v>53.39</v>
          </cell>
          <cell r="D411">
            <v>111.99</v>
          </cell>
          <cell r="E411" t="str">
            <v>WPC KING SIZE ROUND GREY PLANT CADDY</v>
          </cell>
          <cell r="F411" t="str">
            <v>4001073214406</v>
          </cell>
        </row>
        <row r="412">
          <cell r="A412" t="str">
            <v>64-0575</v>
          </cell>
          <cell r="B412"/>
          <cell r="C412">
            <v>53.39</v>
          </cell>
          <cell r="D412">
            <v>111.99</v>
          </cell>
          <cell r="E412" t="str">
            <v>WPC KING SIZE ROUND TERRA COTTA PLANT CADDY</v>
          </cell>
          <cell r="F412" t="str">
            <v>4001073027082</v>
          </cell>
        </row>
        <row r="413">
          <cell r="A413" t="str">
            <v>64-0576</v>
          </cell>
          <cell r="B413"/>
          <cell r="C413">
            <v>41.04</v>
          </cell>
          <cell r="D413">
            <v>85.99</v>
          </cell>
          <cell r="E413" t="str">
            <v>WPC SQUARE TAUPE LARGE PLANT CADDY</v>
          </cell>
          <cell r="F413" t="str">
            <v>4001073337631</v>
          </cell>
        </row>
        <row r="414">
          <cell r="A414" t="str">
            <v>64-0800</v>
          </cell>
          <cell r="B414"/>
          <cell r="C414">
            <v>3.42</v>
          </cell>
          <cell r="D414">
            <v>6.99</v>
          </cell>
          <cell r="E414" t="str">
            <v>POT FEET</v>
          </cell>
          <cell r="F414" t="str">
            <v>4001073095265</v>
          </cell>
        </row>
        <row r="415">
          <cell r="A415" t="str">
            <v>64-0818</v>
          </cell>
          <cell r="B415"/>
          <cell r="C415">
            <v>22.18</v>
          </cell>
          <cell r="D415">
            <v>46.99</v>
          </cell>
          <cell r="E415" t="str">
            <v>SUN CITY MEDIUM PLANT CADDY</v>
          </cell>
          <cell r="F415" t="str">
            <v>4001073081275</v>
          </cell>
        </row>
        <row r="416">
          <cell r="A416" t="str">
            <v>64-0827</v>
          </cell>
          <cell r="B416"/>
          <cell r="C416">
            <v>20</v>
          </cell>
          <cell r="D416">
            <v>41.99</v>
          </cell>
          <cell r="E416" t="str">
            <v>SUN CITY BASIC PLANT CADDY</v>
          </cell>
          <cell r="F416" t="str">
            <v>4001073082678</v>
          </cell>
        </row>
        <row r="417">
          <cell r="A417" t="str">
            <v>64-0852</v>
          </cell>
          <cell r="B417"/>
          <cell r="C417">
            <v>10.5</v>
          </cell>
          <cell r="D417">
            <v>21.99</v>
          </cell>
          <cell r="E417" t="str">
            <v>SQUARE DARK WASH WOODEN PALLET PLANT CADDY</v>
          </cell>
          <cell r="F417" t="str">
            <v>4001073435177</v>
          </cell>
        </row>
        <row r="418">
          <cell r="A418" t="str">
            <v>64-0863</v>
          </cell>
          <cell r="B418"/>
          <cell r="C418">
            <v>36.96</v>
          </cell>
          <cell r="D418">
            <v>77.989999999999995</v>
          </cell>
          <cell r="E418" t="str">
            <v>LARGE ROUND RIBBED GREY PLANT CADDY</v>
          </cell>
          <cell r="F418" t="str">
            <v>4001073027761</v>
          </cell>
        </row>
        <row r="419">
          <cell r="A419" t="str">
            <v>64-0864</v>
          </cell>
          <cell r="B419"/>
          <cell r="C419">
            <v>15.82</v>
          </cell>
          <cell r="D419">
            <v>32.99</v>
          </cell>
          <cell r="E419" t="str">
            <v>SMALL ROUND RIBBED GREY PLANT CADDY</v>
          </cell>
          <cell r="F419" t="str">
            <v>4001073214833</v>
          </cell>
        </row>
        <row r="420">
          <cell r="A420" t="str">
            <v>64-0865</v>
          </cell>
          <cell r="B420"/>
          <cell r="C420">
            <v>28.31</v>
          </cell>
          <cell r="D420">
            <v>59.99</v>
          </cell>
          <cell r="E420" t="str">
            <v>*ROUND VINTAGE PLANT CADDY</v>
          </cell>
          <cell r="F420" t="str">
            <v>4001073290448</v>
          </cell>
        </row>
        <row r="421">
          <cell r="A421" t="str">
            <v>64-0870</v>
          </cell>
          <cell r="B421"/>
          <cell r="C421">
            <v>36.909999999999997</v>
          </cell>
          <cell r="D421">
            <v>77.989999999999995</v>
          </cell>
          <cell r="E421" t="str">
            <v>SQUARE BEECH GIGANT PLANT CADDY</v>
          </cell>
          <cell r="F421" t="str">
            <v>4001073412055</v>
          </cell>
        </row>
        <row r="422">
          <cell r="A422" t="str">
            <v>64-0871</v>
          </cell>
          <cell r="B422"/>
          <cell r="C422">
            <v>36.909999999999997</v>
          </cell>
          <cell r="D422">
            <v>77.989999999999995</v>
          </cell>
          <cell r="E422" t="str">
            <v>ROUND BEECH GIGANT PLANT CADDY</v>
          </cell>
          <cell r="F422" t="str">
            <v>4001073026573</v>
          </cell>
        </row>
        <row r="423">
          <cell r="A423" t="str">
            <v>64-0879</v>
          </cell>
          <cell r="B423"/>
          <cell r="C423">
            <v>40.14</v>
          </cell>
          <cell r="D423">
            <v>83.99</v>
          </cell>
          <cell r="E423" t="str">
            <v>VINTAGE RECTANGULAR WOODEN PLANT CADDY</v>
          </cell>
          <cell r="F423" t="str">
            <v>4001073485622</v>
          </cell>
        </row>
        <row r="424">
          <cell r="A424" t="str">
            <v>64-0902</v>
          </cell>
          <cell r="B424"/>
          <cell r="C424">
            <v>39.19</v>
          </cell>
          <cell r="D424">
            <v>81.99</v>
          </cell>
          <cell r="E424" t="str">
            <v>ROUND STONE PLANT CADDY</v>
          </cell>
          <cell r="F424">
            <v>4001073483840</v>
          </cell>
        </row>
        <row r="425">
          <cell r="A425" t="str">
            <v>64-0903</v>
          </cell>
          <cell r="B425"/>
          <cell r="C425">
            <v>32.25</v>
          </cell>
          <cell r="D425">
            <v>67.989999999999995</v>
          </cell>
          <cell r="E425" t="str">
            <v>ROUND SWIRL STONE PLANT CADDY</v>
          </cell>
          <cell r="F425">
            <v>4001073727562</v>
          </cell>
        </row>
        <row r="426">
          <cell r="A426" t="str">
            <v>64-0915</v>
          </cell>
          <cell r="B426"/>
          <cell r="C426">
            <v>16.579999999999998</v>
          </cell>
          <cell r="D426">
            <v>34.99</v>
          </cell>
          <cell r="E426" t="str">
            <v>*ALUMINUM DIE CASTING ROUND 11.6D PLANT CADDY</v>
          </cell>
          <cell r="F426" t="str">
            <v>4001073086881</v>
          </cell>
        </row>
        <row r="427">
          <cell r="A427" t="str">
            <v>64-0918</v>
          </cell>
          <cell r="B427"/>
          <cell r="C427">
            <v>16.2</v>
          </cell>
          <cell r="D427">
            <v>33.99</v>
          </cell>
          <cell r="E427" t="str">
            <v>ROUND CAST IRON PLANT CADDY</v>
          </cell>
          <cell r="F427">
            <v>4001073431087</v>
          </cell>
        </row>
        <row r="428">
          <cell r="A428" t="str">
            <v>64-0919</v>
          </cell>
          <cell r="B428"/>
          <cell r="C428">
            <v>20</v>
          </cell>
          <cell r="D428">
            <v>41.99</v>
          </cell>
          <cell r="E428" t="str">
            <v>GRAY ROUND CAST IRON CADDY</v>
          </cell>
          <cell r="F428" t="str">
            <v>4001073212983</v>
          </cell>
        </row>
        <row r="429">
          <cell r="A429" t="str">
            <v>64-0920</v>
          </cell>
          <cell r="B429"/>
          <cell r="C429">
            <v>29.69</v>
          </cell>
          <cell r="D429">
            <v>61.99</v>
          </cell>
          <cell r="E429" t="str">
            <v>ANTHRACITE ROUND CAST IRON CADDY</v>
          </cell>
          <cell r="F429" t="str">
            <v>4001073213096</v>
          </cell>
        </row>
        <row r="430">
          <cell r="A430" t="str">
            <v>64-0923</v>
          </cell>
          <cell r="B430"/>
          <cell r="C430">
            <v>23.85</v>
          </cell>
          <cell r="D430">
            <v>49.99</v>
          </cell>
          <cell r="E430" t="str">
            <v>WHITE CAST IRON PLANT CADDY</v>
          </cell>
          <cell r="F430" t="str">
            <v>4001073215304</v>
          </cell>
        </row>
        <row r="431">
          <cell r="A431" t="str">
            <v>64-0929</v>
          </cell>
          <cell r="B431"/>
          <cell r="C431">
            <v>5.84</v>
          </cell>
          <cell r="D431">
            <v>11.99</v>
          </cell>
          <cell r="E431" t="str">
            <v>11.8D ROUND WIRE PLANT CADDY</v>
          </cell>
          <cell r="F431" t="str">
            <v>4001073256437</v>
          </cell>
        </row>
        <row r="432">
          <cell r="A432" t="str">
            <v>64-0933</v>
          </cell>
          <cell r="B432"/>
          <cell r="C432">
            <v>9.0299999999999994</v>
          </cell>
          <cell r="D432">
            <v>18.989999999999998</v>
          </cell>
          <cell r="E432" t="str">
            <v>11.8D ROUND BLACK WIRE PLANT CADDY</v>
          </cell>
          <cell r="F432" t="str">
            <v>4001073380873</v>
          </cell>
        </row>
        <row r="433">
          <cell r="A433" t="str">
            <v>64-0934</v>
          </cell>
          <cell r="B433"/>
          <cell r="C433">
            <v>15.39</v>
          </cell>
          <cell r="D433">
            <v>31.99</v>
          </cell>
          <cell r="E433" t="str">
            <v>BLACK STEEL PLANT CADDY</v>
          </cell>
          <cell r="F433" t="str">
            <v>4001073212662</v>
          </cell>
        </row>
        <row r="434">
          <cell r="A434" t="str">
            <v>64-0936</v>
          </cell>
          <cell r="B434"/>
          <cell r="C434">
            <v>17.77</v>
          </cell>
          <cell r="D434">
            <v>36.99</v>
          </cell>
          <cell r="E434" t="str">
            <v>ROUND FLOWER STEEL PLANT CADDY</v>
          </cell>
          <cell r="F434">
            <v>4001073430677</v>
          </cell>
        </row>
        <row r="435">
          <cell r="A435" t="str">
            <v>64-0937</v>
          </cell>
          <cell r="B435"/>
          <cell r="C435">
            <v>18.239999999999998</v>
          </cell>
          <cell r="D435">
            <v>37.99</v>
          </cell>
          <cell r="E435" t="str">
            <v>SQUARE FLOWER PLANT CADDY</v>
          </cell>
          <cell r="F435">
            <v>4001073430783</v>
          </cell>
        </row>
        <row r="436">
          <cell r="A436" t="str">
            <v>64-1107</v>
          </cell>
          <cell r="B436"/>
          <cell r="C436">
            <v>29.31</v>
          </cell>
          <cell r="D436">
            <v>61.99</v>
          </cell>
          <cell r="E436" t="str">
            <v>*ROUND MAXIGRIP PLANT CADDY</v>
          </cell>
          <cell r="F436" t="str">
            <v>4001073213089</v>
          </cell>
        </row>
        <row r="437">
          <cell r="A437" t="str">
            <v>64-1168</v>
          </cell>
          <cell r="B437"/>
          <cell r="C437">
            <v>53.87</v>
          </cell>
          <cell r="D437">
            <v>112.99</v>
          </cell>
          <cell r="E437" t="str">
            <v>INDUSTRIAL SIZE ROUND MAXIGRIP PLANT CADDY</v>
          </cell>
          <cell r="F437" t="str">
            <v>4001073135572</v>
          </cell>
        </row>
        <row r="438">
          <cell r="A438" t="str">
            <v>64-1187</v>
          </cell>
          <cell r="B438"/>
          <cell r="C438">
            <v>118.37</v>
          </cell>
          <cell r="D438">
            <v>248.99</v>
          </cell>
          <cell r="E438" t="str">
            <v>*TRANSPORT HELPER</v>
          </cell>
          <cell r="F438" t="str">
            <v>4001073411751</v>
          </cell>
        </row>
        <row r="439">
          <cell r="A439" t="str">
            <v>64-1306</v>
          </cell>
          <cell r="B439"/>
          <cell r="C439">
            <v>23.18</v>
          </cell>
          <cell r="D439">
            <v>48.99</v>
          </cell>
          <cell r="E439" t="str">
            <v>ROUND MAXIGRIP PLANT CADDY</v>
          </cell>
          <cell r="F439" t="str">
            <v>4001073089431</v>
          </cell>
        </row>
        <row r="440">
          <cell r="A440" t="str">
            <v>64-1308</v>
          </cell>
          <cell r="B440"/>
          <cell r="C440">
            <v>23.18</v>
          </cell>
          <cell r="D440">
            <v>48.99</v>
          </cell>
          <cell r="E440" t="str">
            <v>SQUARE MAXIGRIP PLANT CADDY</v>
          </cell>
          <cell r="F440" t="str">
            <v>4001073136067</v>
          </cell>
        </row>
        <row r="441">
          <cell r="A441" t="str">
            <v>64-1338</v>
          </cell>
          <cell r="B441"/>
          <cell r="C441">
            <v>29.31</v>
          </cell>
          <cell r="D441">
            <v>61.99</v>
          </cell>
          <cell r="E441" t="str">
            <v>*SQUARE MAXIGRIP PLANT CADDY</v>
          </cell>
          <cell r="F441" t="str">
            <v>4001073213065</v>
          </cell>
        </row>
        <row r="442">
          <cell r="A442" t="str">
            <v>64-1351</v>
          </cell>
          <cell r="B442"/>
          <cell r="C442">
            <v>21.09</v>
          </cell>
          <cell r="D442">
            <v>43.99</v>
          </cell>
          <cell r="E442" t="str">
            <v>SMALL ROUND MAXIGRIP PLANT CADDY</v>
          </cell>
          <cell r="F442" t="str">
            <v>4001073411348</v>
          </cell>
        </row>
        <row r="443">
          <cell r="A443" t="str">
            <v>64-1390</v>
          </cell>
          <cell r="B443"/>
          <cell r="C443">
            <v>68.69</v>
          </cell>
          <cell r="D443">
            <v>144.99</v>
          </cell>
          <cell r="E443" t="str">
            <v>LARGE SQUARE ALUMINUM PLANT CADDY</v>
          </cell>
          <cell r="F443" t="str">
            <v>4001073338423</v>
          </cell>
        </row>
        <row r="444">
          <cell r="A444" t="str">
            <v>64-2810</v>
          </cell>
          <cell r="B444"/>
          <cell r="C444">
            <v>26.36</v>
          </cell>
          <cell r="D444">
            <v>54.99</v>
          </cell>
          <cell r="E444" t="str">
            <v>SMALL ROUND PLANT CADDY BASKET</v>
          </cell>
          <cell r="F444" t="str">
            <v>4001073031874</v>
          </cell>
        </row>
        <row r="445">
          <cell r="A445" t="str">
            <v>64-2820</v>
          </cell>
          <cell r="B445"/>
          <cell r="C445">
            <v>29.55</v>
          </cell>
          <cell r="D445">
            <v>61.99</v>
          </cell>
          <cell r="E445" t="str">
            <v>LARGE ROUND PLANT CADDY BASKET</v>
          </cell>
          <cell r="F445" t="str">
            <v>4001073217827</v>
          </cell>
        </row>
        <row r="446">
          <cell r="A446" t="str">
            <v>64-2830</v>
          </cell>
          <cell r="B446"/>
          <cell r="C446">
            <v>28.45</v>
          </cell>
          <cell r="D446">
            <v>59.99</v>
          </cell>
          <cell r="E446" t="str">
            <v>SMALL SQUARE PLANT CADDY BASKET</v>
          </cell>
          <cell r="F446" t="str">
            <v>4001073415759</v>
          </cell>
        </row>
        <row r="447">
          <cell r="A447" t="str">
            <v>64-2840</v>
          </cell>
          <cell r="B447"/>
          <cell r="C447">
            <v>31.64</v>
          </cell>
          <cell r="D447">
            <v>66.989999999999995</v>
          </cell>
          <cell r="E447" t="str">
            <v>LARGE SQUARE PLANT CADDY BASKET</v>
          </cell>
          <cell r="F447" t="str">
            <v>4001073625691</v>
          </cell>
        </row>
        <row r="448">
          <cell r="A448" t="str">
            <v>645100</v>
          </cell>
          <cell r="B448"/>
          <cell r="C448">
            <v>74.290000000000006</v>
          </cell>
          <cell r="D448">
            <v>155.99</v>
          </cell>
          <cell r="E448" t="str">
            <v>ERGO RAISED BED</v>
          </cell>
          <cell r="F448" t="str">
            <v>4023122214106</v>
          </cell>
        </row>
        <row r="449">
          <cell r="A449" t="str">
            <v>645101</v>
          </cell>
          <cell r="B449"/>
          <cell r="C449">
            <v>45.6</v>
          </cell>
          <cell r="D449">
            <v>95.99</v>
          </cell>
          <cell r="E449" t="str">
            <v>ERGO EXTENSION SET</v>
          </cell>
          <cell r="F449" t="str">
            <v>4023122213451</v>
          </cell>
        </row>
        <row r="450">
          <cell r="A450" t="str">
            <v>645115</v>
          </cell>
          <cell r="B450"/>
          <cell r="C450">
            <v>58.62</v>
          </cell>
          <cell r="D450">
            <v>122.99</v>
          </cell>
          <cell r="E450" t="str">
            <v>ERGO QUADRO S RAISED BED SYSTEM</v>
          </cell>
          <cell r="F450" t="str">
            <v>4023122221029</v>
          </cell>
        </row>
        <row r="451">
          <cell r="A451" t="str">
            <v>645116</v>
          </cell>
          <cell r="B451"/>
          <cell r="C451">
            <v>66.930000000000007</v>
          </cell>
          <cell r="D451">
            <v>140.99</v>
          </cell>
          <cell r="E451" t="str">
            <v>ERGO QUADRO M RAISED BED SYSTEM</v>
          </cell>
          <cell r="F451" t="str">
            <v>4023122255246</v>
          </cell>
        </row>
        <row r="452">
          <cell r="A452" t="str">
            <v>645117</v>
          </cell>
          <cell r="B452"/>
          <cell r="C452">
            <v>73.25</v>
          </cell>
          <cell r="D452">
            <v>153.99</v>
          </cell>
          <cell r="E452" t="str">
            <v>ERGO QUADRO L RAISED BED SYSTEM</v>
          </cell>
          <cell r="F452" t="str">
            <v>4023122255253</v>
          </cell>
        </row>
        <row r="453">
          <cell r="A453" t="str">
            <v>645140</v>
          </cell>
          <cell r="B453"/>
          <cell r="C453">
            <v>87.88</v>
          </cell>
          <cell r="D453">
            <v>184.99</v>
          </cell>
          <cell r="E453" t="str">
            <v>URBAN BALCONY RAISED BED</v>
          </cell>
          <cell r="F453" t="str">
            <v>4023122222798</v>
          </cell>
        </row>
        <row r="454">
          <cell r="A454" t="str">
            <v>645141</v>
          </cell>
          <cell r="B454"/>
          <cell r="C454">
            <v>39.76</v>
          </cell>
          <cell r="D454">
            <v>83.99</v>
          </cell>
          <cell r="E454" t="str">
            <v>URBAN CLOCHE COVER</v>
          </cell>
          <cell r="F454" t="str">
            <v>4023122222804</v>
          </cell>
        </row>
        <row r="455">
          <cell r="A455" t="str">
            <v>64-7002</v>
          </cell>
          <cell r="B455"/>
          <cell r="C455">
            <v>45.41</v>
          </cell>
          <cell r="D455">
            <v>95.99</v>
          </cell>
          <cell r="E455" t="str">
            <v>LARGE ROUND ALUMINUM PLANT CADDY</v>
          </cell>
          <cell r="F455" t="str">
            <v>4001073025378</v>
          </cell>
        </row>
        <row r="456">
          <cell r="A456" t="str">
            <v>64-7003</v>
          </cell>
          <cell r="B456"/>
          <cell r="C456">
            <v>34.82</v>
          </cell>
          <cell r="D456">
            <v>72.989999999999995</v>
          </cell>
          <cell r="E456" t="str">
            <v>SQUARE ALUMINUM PLANT CADDY</v>
          </cell>
          <cell r="F456" t="str">
            <v>4001073411225</v>
          </cell>
        </row>
        <row r="457">
          <cell r="A457" t="str">
            <v>64-7005</v>
          </cell>
          <cell r="B457"/>
          <cell r="C457">
            <v>35.86</v>
          </cell>
          <cell r="D457">
            <v>74.989999999999995</v>
          </cell>
          <cell r="E457" t="str">
            <v>ROUND ALUMINUM PLANT CADDY</v>
          </cell>
          <cell r="F457" t="str">
            <v>4001073025170</v>
          </cell>
        </row>
        <row r="458">
          <cell r="A458" t="str">
            <v>64-7006</v>
          </cell>
          <cell r="B458"/>
          <cell r="C458">
            <v>46.22</v>
          </cell>
          <cell r="D458">
            <v>96.99</v>
          </cell>
          <cell r="E458" t="str">
            <v>LARGE ROUND BLACK ALUMINUM PLANT CADDY</v>
          </cell>
          <cell r="F458">
            <v>4001073727890</v>
          </cell>
        </row>
        <row r="459">
          <cell r="A459" t="str">
            <v>64-7007</v>
          </cell>
          <cell r="B459"/>
          <cell r="C459">
            <v>35.1</v>
          </cell>
          <cell r="D459">
            <v>73.989999999999995</v>
          </cell>
          <cell r="E459" t="str">
            <v>MEDIUM ROUND BLACK ALUMINUM PLANT CADDY</v>
          </cell>
          <cell r="F459">
            <v>4001073727784</v>
          </cell>
        </row>
        <row r="460">
          <cell r="A460" t="str">
            <v>64-7008</v>
          </cell>
          <cell r="B460"/>
          <cell r="C460">
            <v>35.53</v>
          </cell>
          <cell r="D460">
            <v>74.989999999999995</v>
          </cell>
          <cell r="E460" t="str">
            <v>SQUARE BLACK ALUMINUM PLANT CADDY</v>
          </cell>
          <cell r="F460">
            <v>4001073727678</v>
          </cell>
        </row>
        <row r="461">
          <cell r="A461" t="str">
            <v>64-7090</v>
          </cell>
          <cell r="B461"/>
          <cell r="C461">
            <v>36.909999999999997</v>
          </cell>
          <cell r="D461">
            <v>77.989999999999995</v>
          </cell>
          <cell r="E461" t="str">
            <v>SQUARE ANTHRACITE PINE PLANT CADDY</v>
          </cell>
          <cell r="F461" t="str">
            <v>4001073092646</v>
          </cell>
        </row>
        <row r="462">
          <cell r="A462" t="str">
            <v>7-LP111</v>
          </cell>
          <cell r="B462"/>
          <cell r="C462">
            <v>7.98</v>
          </cell>
          <cell r="D462">
            <v>16.989999999999998</v>
          </cell>
          <cell r="E462" t="str">
            <v>LITTLE PALS PINK ACTIVITY KIT</v>
          </cell>
          <cell r="F462" t="str">
            <v>5013556131116</v>
          </cell>
        </row>
        <row r="463">
          <cell r="A463" t="str">
            <v>7-LP114</v>
          </cell>
          <cell r="B463"/>
          <cell r="C463">
            <v>12.68</v>
          </cell>
          <cell r="D463">
            <v>26.99</v>
          </cell>
          <cell r="E463" t="str">
            <v>LITTLE PALS BLUE WATERING CAN KIT</v>
          </cell>
          <cell r="F463" t="str">
            <v>5013556131147</v>
          </cell>
        </row>
        <row r="464">
          <cell r="A464" t="str">
            <v>7-LP380</v>
          </cell>
          <cell r="B464"/>
          <cell r="C464">
            <v>15.53</v>
          </cell>
          <cell r="D464">
            <v>32.99</v>
          </cell>
          <cell r="E464" t="str">
            <v>LITTLE PALS PINK JUNIOR GARDEN KIT</v>
          </cell>
          <cell r="F464" t="str">
            <v>5013556123807</v>
          </cell>
        </row>
        <row r="465">
          <cell r="A465" t="str">
            <v>7-LP381</v>
          </cell>
          <cell r="B465"/>
          <cell r="C465">
            <v>15.53</v>
          </cell>
          <cell r="D465">
            <v>32.99</v>
          </cell>
          <cell r="E465" t="str">
            <v>LITTLE PALS BLUE JUNIOR GARDEN KIT</v>
          </cell>
          <cell r="F465" t="str">
            <v>5013556123814</v>
          </cell>
        </row>
        <row r="466">
          <cell r="A466" t="str">
            <v>7-LP400</v>
          </cell>
          <cell r="B466"/>
          <cell r="C466">
            <v>19.329999999999998</v>
          </cell>
          <cell r="D466">
            <v>40.99</v>
          </cell>
          <cell r="E466" t="str">
            <v>*LITTLE PALS BROOM, DUSTPAN, BRUSH SET</v>
          </cell>
          <cell r="F466" t="str">
            <v>5013556124002</v>
          </cell>
        </row>
        <row r="467">
          <cell r="A467" t="str">
            <v>7-LP414</v>
          </cell>
          <cell r="B467"/>
          <cell r="C467">
            <v>12.3</v>
          </cell>
          <cell r="D467">
            <v>25.99</v>
          </cell>
          <cell r="E467" t="str">
            <v>*LITTLE PALS PYO WELLIES PINK W/ GREEN TRIM SIZE 9.5</v>
          </cell>
          <cell r="F467" t="str">
            <v>5013556124149</v>
          </cell>
        </row>
        <row r="468">
          <cell r="A468" t="str">
            <v>7-LP415</v>
          </cell>
          <cell r="B468"/>
          <cell r="C468">
            <v>12.3</v>
          </cell>
          <cell r="D468">
            <v>25.99</v>
          </cell>
          <cell r="E468" t="str">
            <v>*LITTLE PALS PYO WELLIES PINK W/ GREEN TRIM SIZE 11.5</v>
          </cell>
          <cell r="F468" t="str">
            <v>5013556124156</v>
          </cell>
        </row>
        <row r="469">
          <cell r="A469" t="str">
            <v>7-LP416</v>
          </cell>
          <cell r="B469"/>
          <cell r="C469">
            <v>12.3</v>
          </cell>
          <cell r="D469">
            <v>25.99</v>
          </cell>
          <cell r="E469" t="str">
            <v>*LITTLE PALS PYO WELLIES PINK W/ GREEN TRIM SIZE 13.5</v>
          </cell>
          <cell r="F469" t="str">
            <v>5013556124163</v>
          </cell>
        </row>
        <row r="470">
          <cell r="A470" t="str">
            <v>7-LP417</v>
          </cell>
          <cell r="B470"/>
          <cell r="C470">
            <v>12.3</v>
          </cell>
          <cell r="D470">
            <v>25.99</v>
          </cell>
          <cell r="E470" t="str">
            <v>*LITTLE PALS PYO WELLIES GREEN W/ BLUE TRIM SIZE 9.5</v>
          </cell>
          <cell r="F470" t="str">
            <v>5013556124170</v>
          </cell>
        </row>
        <row r="471">
          <cell r="A471" t="str">
            <v>7-LP418</v>
          </cell>
          <cell r="B471"/>
          <cell r="C471">
            <v>12.3</v>
          </cell>
          <cell r="D471">
            <v>25.99</v>
          </cell>
          <cell r="E471" t="str">
            <v>*LITTLE PALS PYO WELLIES GREEN W/ BLUE TRIM SIZE 11.5</v>
          </cell>
          <cell r="F471" t="str">
            <v>5013556124187</v>
          </cell>
        </row>
        <row r="472">
          <cell r="A472" t="str">
            <v>7-LP419</v>
          </cell>
          <cell r="B472"/>
          <cell r="C472">
            <v>12.3</v>
          </cell>
          <cell r="D472">
            <v>25.99</v>
          </cell>
          <cell r="E472" t="str">
            <v>*LITTLE PALS PYO WELLIES GREEN W/ BLUE TRIM SIZE 13.5</v>
          </cell>
          <cell r="F472" t="str">
            <v>5013556124194</v>
          </cell>
        </row>
        <row r="473">
          <cell r="A473" t="str">
            <v>7-LP431</v>
          </cell>
          <cell r="B473"/>
          <cell r="C473">
            <v>12.68</v>
          </cell>
          <cell r="D473">
            <v>26.99</v>
          </cell>
          <cell r="E473" t="str">
            <v>LITTLE PALS GREEN WATERING CAN KIT</v>
          </cell>
          <cell r="F473" t="str">
            <v>5013556124316</v>
          </cell>
        </row>
        <row r="474">
          <cell r="A474" t="str">
            <v>7-LP441</v>
          </cell>
          <cell r="B474"/>
          <cell r="C474">
            <v>8.36</v>
          </cell>
          <cell r="D474">
            <v>17.989999999999998</v>
          </cell>
          <cell r="E474" t="str">
            <v>LITTLE PALS BLUE TOOL POUCH KIT</v>
          </cell>
          <cell r="F474" t="str">
            <v>5013556124415</v>
          </cell>
        </row>
        <row r="475">
          <cell r="A475" t="str">
            <v>7-LP456</v>
          </cell>
          <cell r="B475"/>
          <cell r="C475">
            <v>6.79</v>
          </cell>
          <cell r="D475">
            <v>13.99</v>
          </cell>
          <cell r="E475" t="str">
            <v>*LITTLE PALS DUSTPAN &amp; BRUSH</v>
          </cell>
          <cell r="F475" t="str">
            <v>5013556124569</v>
          </cell>
        </row>
        <row r="476">
          <cell r="A476" t="str">
            <v>7-LP463</v>
          </cell>
          <cell r="B476"/>
          <cell r="C476">
            <v>8.36</v>
          </cell>
          <cell r="D476">
            <v>17.989999999999998</v>
          </cell>
          <cell r="E476" t="str">
            <v>LITTLE PALS PINK TOOL POUCH KIT</v>
          </cell>
          <cell r="F476" t="str">
            <v>5013556124637</v>
          </cell>
        </row>
        <row r="477">
          <cell r="A477" t="str">
            <v>7-LP472</v>
          </cell>
          <cell r="B477"/>
          <cell r="C477">
            <v>6.6</v>
          </cell>
          <cell r="D477">
            <v>13.99</v>
          </cell>
          <cell r="E477" t="str">
            <v>*LITTLE PALS PYO RAINCOAT PINK W/ GREEN SLEEVES</v>
          </cell>
          <cell r="F477" t="str">
            <v>5013556124729</v>
          </cell>
        </row>
        <row r="478">
          <cell r="A478" t="str">
            <v>7-LP474</v>
          </cell>
          <cell r="B478"/>
          <cell r="C478">
            <v>6.6</v>
          </cell>
          <cell r="D478">
            <v>13.99</v>
          </cell>
          <cell r="E478" t="str">
            <v>*LITTLE PALS PYO RAINCOAT GREEN W/ BLUE SLEEVES</v>
          </cell>
          <cell r="F478" t="str">
            <v>5013556124743</v>
          </cell>
        </row>
        <row r="479">
          <cell r="A479" t="str">
            <v>7-LP505</v>
          </cell>
          <cell r="B479"/>
          <cell r="C479">
            <v>9.74</v>
          </cell>
          <cell r="D479">
            <v>19.989999999999998</v>
          </cell>
          <cell r="E479" t="str">
            <v>*LITTLE PALS FROG ACTIVITY GROWING KIT - NO SEEDS</v>
          </cell>
          <cell r="F479" t="str">
            <v>5013556125054</v>
          </cell>
        </row>
        <row r="480">
          <cell r="A480" t="str">
            <v>7-LP625</v>
          </cell>
          <cell r="B480"/>
          <cell r="C480">
            <v>2.71</v>
          </cell>
          <cell r="D480">
            <v>5.99</v>
          </cell>
          <cell r="E480" t="str">
            <v>LITTLE PALS KIDS GLOVES</v>
          </cell>
          <cell r="F480" t="str">
            <v>5013556126259</v>
          </cell>
        </row>
        <row r="481">
          <cell r="A481" t="str">
            <v>7-LP688</v>
          </cell>
          <cell r="B481"/>
          <cell r="C481">
            <v>7.17</v>
          </cell>
          <cell r="D481">
            <v>14.99</v>
          </cell>
          <cell r="E481" t="str">
            <v>*LITTLE PALS GREEN BROOM</v>
          </cell>
          <cell r="F481" t="str">
            <v>5013556126884</v>
          </cell>
        </row>
        <row r="482">
          <cell r="A482" t="str">
            <v>7-LP697</v>
          </cell>
          <cell r="B482"/>
          <cell r="C482">
            <v>7.98</v>
          </cell>
          <cell r="D482">
            <v>16.989999999999998</v>
          </cell>
          <cell r="E482" t="str">
            <v>LITTLE PALS GREEN ACTIVITY KIT</v>
          </cell>
          <cell r="F482" t="str">
            <v>5013556126976</v>
          </cell>
        </row>
        <row r="483">
          <cell r="A483" t="str">
            <v>7-LP902</v>
          </cell>
          <cell r="B483"/>
          <cell r="C483">
            <v>12.68</v>
          </cell>
          <cell r="D483">
            <v>26.99</v>
          </cell>
          <cell r="E483" t="str">
            <v>LITTLE PALS PINK WATERING CAN KIT</v>
          </cell>
          <cell r="F483" t="str">
            <v>5013556129021</v>
          </cell>
        </row>
        <row r="484">
          <cell r="A484" t="str">
            <v>900105</v>
          </cell>
          <cell r="B484"/>
          <cell r="C484">
            <v>13.3</v>
          </cell>
          <cell r="D484">
            <v>27.99</v>
          </cell>
          <cell r="E484" t="str">
            <v>TRAKE</v>
          </cell>
          <cell r="F484" t="str">
            <v>017783901059</v>
          </cell>
        </row>
        <row r="485">
          <cell r="A485" t="str">
            <v>9-1777</v>
          </cell>
          <cell r="B485"/>
          <cell r="C485">
            <v>30.35</v>
          </cell>
          <cell r="D485">
            <v>63.99</v>
          </cell>
          <cell r="E485" t="str">
            <v>*WATEX GROW YOUR OWN URBAN FARMING START KIT</v>
          </cell>
          <cell r="F485" t="str">
            <v>813269017777</v>
          </cell>
        </row>
        <row r="486">
          <cell r="A486" t="str">
            <v>9-1902</v>
          </cell>
          <cell r="B486"/>
          <cell r="C486">
            <v>10.74</v>
          </cell>
          <cell r="D486">
            <v>22.99</v>
          </cell>
          <cell r="E486" t="str">
            <v>RED GARDEN KNEELING PAD</v>
          </cell>
          <cell r="F486" t="str">
            <v>813269019023</v>
          </cell>
        </row>
        <row r="487">
          <cell r="A487" t="str">
            <v>9-1903</v>
          </cell>
          <cell r="B487"/>
          <cell r="C487">
            <v>10.74</v>
          </cell>
          <cell r="D487">
            <v>22.99</v>
          </cell>
          <cell r="E487" t="str">
            <v>ORANGE GARDEN KNEELING PAD</v>
          </cell>
          <cell r="F487" t="str">
            <v>813269019030</v>
          </cell>
        </row>
        <row r="488">
          <cell r="A488" t="str">
            <v>9-1904</v>
          </cell>
          <cell r="B488"/>
          <cell r="C488">
            <v>10.74</v>
          </cell>
          <cell r="D488">
            <v>22.99</v>
          </cell>
          <cell r="E488" t="str">
            <v>YELLOW GARDEN KNEELING PAD</v>
          </cell>
          <cell r="F488" t="str">
            <v>813269019047</v>
          </cell>
        </row>
        <row r="489">
          <cell r="A489" t="str">
            <v>9-1905</v>
          </cell>
          <cell r="B489"/>
          <cell r="C489">
            <v>10.74</v>
          </cell>
          <cell r="D489">
            <v>22.99</v>
          </cell>
          <cell r="E489" t="str">
            <v>GREEN GARDEN KNEELING PAD</v>
          </cell>
          <cell r="F489" t="str">
            <v>813269019054</v>
          </cell>
        </row>
        <row r="490">
          <cell r="A490" t="str">
            <v>9-1906</v>
          </cell>
          <cell r="B490"/>
          <cell r="C490">
            <v>10.74</v>
          </cell>
          <cell r="D490">
            <v>22.99</v>
          </cell>
          <cell r="E490" t="str">
            <v>BLUE GARDEN KNEELING PAD</v>
          </cell>
          <cell r="F490" t="str">
            <v>813269019061</v>
          </cell>
        </row>
        <row r="491">
          <cell r="A491" t="str">
            <v>9-1907</v>
          </cell>
          <cell r="B491"/>
          <cell r="C491">
            <v>10.74</v>
          </cell>
          <cell r="D491">
            <v>22.99</v>
          </cell>
          <cell r="E491" t="str">
            <v>VIOLET GARDEN KNEELING PAD</v>
          </cell>
          <cell r="F491" t="str">
            <v>813269019078</v>
          </cell>
        </row>
        <row r="492">
          <cell r="A492" t="str">
            <v>9-1918</v>
          </cell>
          <cell r="B492"/>
          <cell r="C492">
            <v>8.36</v>
          </cell>
          <cell r="D492">
            <v>17.989999999999998</v>
          </cell>
          <cell r="E492" t="str">
            <v>RED KNEE PAD</v>
          </cell>
          <cell r="F492" t="str">
            <v>813269019184</v>
          </cell>
        </row>
        <row r="493">
          <cell r="A493" t="str">
            <v>9-1919</v>
          </cell>
          <cell r="B493"/>
          <cell r="C493">
            <v>8.36</v>
          </cell>
          <cell r="D493">
            <v>17.989999999999998</v>
          </cell>
          <cell r="E493" t="str">
            <v>ORANGE KNEE PAD</v>
          </cell>
          <cell r="F493" t="str">
            <v>813269019191</v>
          </cell>
        </row>
        <row r="494">
          <cell r="A494" t="str">
            <v>9-1920</v>
          </cell>
          <cell r="B494"/>
          <cell r="C494">
            <v>8.36</v>
          </cell>
          <cell r="D494">
            <v>17.989999999999998</v>
          </cell>
          <cell r="E494" t="str">
            <v>YELLOW KNEE PAD</v>
          </cell>
          <cell r="F494" t="str">
            <v>813269019207</v>
          </cell>
        </row>
        <row r="495">
          <cell r="A495" t="str">
            <v>9-1921</v>
          </cell>
          <cell r="B495"/>
          <cell r="C495">
            <v>8.36</v>
          </cell>
          <cell r="D495">
            <v>17.989999999999998</v>
          </cell>
          <cell r="E495" t="str">
            <v>GREEN KNEE PAD</v>
          </cell>
          <cell r="F495" t="str">
            <v>813269019214</v>
          </cell>
        </row>
        <row r="496">
          <cell r="A496" t="str">
            <v>9-1922</v>
          </cell>
          <cell r="B496"/>
          <cell r="C496">
            <v>8.36</v>
          </cell>
          <cell r="D496">
            <v>17.989999999999998</v>
          </cell>
          <cell r="E496" t="str">
            <v>BLUE KNEE PAD</v>
          </cell>
          <cell r="F496" t="str">
            <v>813269019221</v>
          </cell>
        </row>
        <row r="497">
          <cell r="A497" t="str">
            <v>9-1923</v>
          </cell>
          <cell r="B497"/>
          <cell r="C497">
            <v>8.36</v>
          </cell>
          <cell r="D497">
            <v>17.989999999999998</v>
          </cell>
          <cell r="E497" t="str">
            <v>VIOLET KNEE PAD</v>
          </cell>
          <cell r="F497" t="str">
            <v>813269019238</v>
          </cell>
        </row>
        <row r="498">
          <cell r="A498" t="str">
            <v>9487</v>
          </cell>
          <cell r="B498"/>
          <cell r="C498">
            <v>141.55000000000001</v>
          </cell>
          <cell r="D498">
            <v>297.99</v>
          </cell>
          <cell r="E498" t="str">
            <v>45 GL COMPOST TUMBLER</v>
          </cell>
          <cell r="F498" t="str">
            <v>6936863094877</v>
          </cell>
        </row>
        <row r="499">
          <cell r="A499" t="str">
            <v>9491</v>
          </cell>
          <cell r="B499"/>
          <cell r="C499">
            <v>101.7</v>
          </cell>
          <cell r="D499">
            <v>213.99</v>
          </cell>
          <cell r="E499" t="str">
            <v>115 GL COMPOSTER</v>
          </cell>
          <cell r="F499" t="str">
            <v>017783094911</v>
          </cell>
        </row>
        <row r="500">
          <cell r="A500" t="str">
            <v>9496</v>
          </cell>
          <cell r="B500"/>
          <cell r="C500">
            <v>80.89</v>
          </cell>
          <cell r="D500">
            <v>169.99</v>
          </cell>
          <cell r="E500" t="str">
            <v>89 GALLON COMPOSTER</v>
          </cell>
          <cell r="F500" t="str">
            <v>017783094966</v>
          </cell>
        </row>
        <row r="501">
          <cell r="A501" t="str">
            <v>D10</v>
          </cell>
          <cell r="B501"/>
          <cell r="C501">
            <v>46.55</v>
          </cell>
          <cell r="D501">
            <v>97.99</v>
          </cell>
          <cell r="E501" t="str">
            <v>HALF MOON HOE 6.25" BLADE</v>
          </cell>
          <cell r="F501" t="str">
            <v>8714936035167</v>
          </cell>
        </row>
        <row r="502">
          <cell r="A502" t="str">
            <v>D15</v>
          </cell>
          <cell r="B502"/>
          <cell r="C502">
            <v>40.04</v>
          </cell>
          <cell r="D502">
            <v>83.99</v>
          </cell>
          <cell r="E502" t="str">
            <v>HALF MOON HOE 9.5" BLADE</v>
          </cell>
          <cell r="F502" t="str">
            <v>8714936035242</v>
          </cell>
        </row>
        <row r="503">
          <cell r="A503" t="str">
            <v>D20</v>
          </cell>
          <cell r="B503"/>
          <cell r="C503">
            <v>48.26</v>
          </cell>
          <cell r="D503">
            <v>101.99</v>
          </cell>
          <cell r="E503" t="str">
            <v>DIAMOND HOE W/P-HANDLE</v>
          </cell>
          <cell r="F503" t="str">
            <v>8714936939205</v>
          </cell>
        </row>
        <row r="504">
          <cell r="A504" t="str">
            <v>D25</v>
          </cell>
          <cell r="B504"/>
          <cell r="C504">
            <v>53.01</v>
          </cell>
          <cell r="D504">
            <v>111.99</v>
          </cell>
          <cell r="E504" t="str">
            <v>HEART SHAPED HOE 8" WIDE W/P-HANDLE</v>
          </cell>
          <cell r="F504" t="str">
            <v>8714936932206</v>
          </cell>
        </row>
        <row r="505">
          <cell r="A505" t="str">
            <v>F10</v>
          </cell>
          <cell r="B505"/>
          <cell r="C505">
            <v>27.79</v>
          </cell>
          <cell r="D505">
            <v>57.99</v>
          </cell>
          <cell r="E505" t="str">
            <v>DUTCH HAND HOE - RIGHT</v>
          </cell>
          <cell r="F505" t="str">
            <v>8714936034122</v>
          </cell>
        </row>
        <row r="506">
          <cell r="A506" t="str">
            <v>F11</v>
          </cell>
          <cell r="B506"/>
          <cell r="C506">
            <v>27.79</v>
          </cell>
          <cell r="D506">
            <v>57.99</v>
          </cell>
          <cell r="E506" t="str">
            <v>DUTCH HAND HOE - LEFT</v>
          </cell>
          <cell r="F506" t="str">
            <v>8714936034344</v>
          </cell>
        </row>
        <row r="507">
          <cell r="A507" t="str">
            <v>F20</v>
          </cell>
          <cell r="B507"/>
          <cell r="C507">
            <v>20.05</v>
          </cell>
          <cell r="D507">
            <v>41.99</v>
          </cell>
          <cell r="E507" t="str">
            <v>PERENNIAL PLANTER</v>
          </cell>
          <cell r="F507" t="str">
            <v>8714936020095</v>
          </cell>
        </row>
        <row r="508">
          <cell r="A508" t="str">
            <v>F30</v>
          </cell>
          <cell r="B508"/>
          <cell r="C508">
            <v>27.12</v>
          </cell>
          <cell r="D508">
            <v>56.99</v>
          </cell>
          <cell r="E508" t="str">
            <v>PERENNIAL FORK</v>
          </cell>
          <cell r="F508" t="str">
            <v>8714936020118</v>
          </cell>
        </row>
        <row r="509">
          <cell r="A509" t="str">
            <v>G30</v>
          </cell>
          <cell r="B509"/>
          <cell r="C509">
            <v>56.91</v>
          </cell>
          <cell r="D509">
            <v>119.99</v>
          </cell>
          <cell r="E509" t="str">
            <v>*SEEDING RAKE- 9 TINES</v>
          </cell>
          <cell r="F509" t="str">
            <v>8714936011048</v>
          </cell>
        </row>
        <row r="510">
          <cell r="A510" t="str">
            <v>G31001</v>
          </cell>
          <cell r="B510"/>
          <cell r="C510">
            <v>166.2</v>
          </cell>
          <cell r="D510">
            <v>349.99</v>
          </cell>
          <cell r="E510" t="str">
            <v>CHILDREN'S SANDBOX-MICKEY</v>
          </cell>
          <cell r="F510" t="str">
            <v>9003942310016</v>
          </cell>
        </row>
        <row r="511">
          <cell r="A511" t="str">
            <v>G340</v>
          </cell>
          <cell r="B511"/>
          <cell r="C511">
            <v>1.85</v>
          </cell>
          <cell r="D511">
            <v>3.99</v>
          </cell>
          <cell r="E511" t="str">
            <v>SMALL SQUARE TROWEL</v>
          </cell>
          <cell r="F511" t="str">
            <v>6928152128561</v>
          </cell>
        </row>
        <row r="512">
          <cell r="A512" t="str">
            <v>G350</v>
          </cell>
          <cell r="B512"/>
          <cell r="C512">
            <v>1.85</v>
          </cell>
          <cell r="D512">
            <v>3.99</v>
          </cell>
          <cell r="E512" t="str">
            <v>SMALL ROUND TROWEL</v>
          </cell>
          <cell r="F512" t="str">
            <v>6928152128554</v>
          </cell>
        </row>
        <row r="513">
          <cell r="A513" t="str">
            <v>G360</v>
          </cell>
          <cell r="B513"/>
          <cell r="C513">
            <v>1.85</v>
          </cell>
          <cell r="D513">
            <v>3.99</v>
          </cell>
          <cell r="E513" t="str">
            <v>SMALL HAND FORK</v>
          </cell>
          <cell r="F513" t="str">
            <v>6928152128578</v>
          </cell>
        </row>
        <row r="514">
          <cell r="A514" t="str">
            <v>GP100B</v>
          </cell>
          <cell r="B514"/>
          <cell r="C514">
            <v>14.3</v>
          </cell>
          <cell r="D514">
            <v>29.99</v>
          </cell>
          <cell r="E514" t="str">
            <v>BLACK CHIEFTAIN RECT TRAY</v>
          </cell>
          <cell r="F514" t="str">
            <v>5031670002426</v>
          </cell>
        </row>
        <row r="515">
          <cell r="A515" t="str">
            <v>GP104</v>
          </cell>
          <cell r="B515"/>
          <cell r="C515">
            <v>15.01</v>
          </cell>
          <cell r="D515">
            <v>31.99</v>
          </cell>
          <cell r="E515" t="str">
            <v>2 IN 1 SIEVE</v>
          </cell>
          <cell r="F515" t="str">
            <v>5031670002471</v>
          </cell>
        </row>
        <row r="516">
          <cell r="A516" t="str">
            <v>GP105B</v>
          </cell>
          <cell r="B516"/>
          <cell r="C516">
            <v>28.31</v>
          </cell>
          <cell r="D516">
            <v>59.99</v>
          </cell>
          <cell r="E516" t="str">
            <v>BLACK 2-TIER BOOT TRAY</v>
          </cell>
          <cell r="F516" t="str">
            <v>5031670002495</v>
          </cell>
        </row>
        <row r="517">
          <cell r="A517" t="str">
            <v>GP111B</v>
          </cell>
          <cell r="B517"/>
          <cell r="C517">
            <v>16.100000000000001</v>
          </cell>
          <cell r="D517">
            <v>33.99</v>
          </cell>
          <cell r="E517" t="str">
            <v>*EASY 2 GROW EXTENSION - BLACK</v>
          </cell>
          <cell r="F517" t="str">
            <v>5031670002983</v>
          </cell>
        </row>
        <row r="518">
          <cell r="A518" t="str">
            <v>GP112B</v>
          </cell>
          <cell r="B518"/>
          <cell r="C518">
            <v>46.08</v>
          </cell>
          <cell r="D518">
            <v>96.99</v>
          </cell>
          <cell r="E518" t="str">
            <v>1 METER SQUARE BLACK TRAY</v>
          </cell>
          <cell r="F518" t="str">
            <v>5031670002570</v>
          </cell>
        </row>
        <row r="519">
          <cell r="A519" t="str">
            <v>GP113</v>
          </cell>
          <cell r="B519"/>
          <cell r="C519">
            <v>21.23</v>
          </cell>
          <cell r="D519">
            <v>44.99</v>
          </cell>
          <cell r="E519" t="str">
            <v>LARGE ODOR FREE COMPOST CADDY</v>
          </cell>
          <cell r="F519" t="str">
            <v>5031670002587</v>
          </cell>
        </row>
        <row r="520">
          <cell r="A520" t="str">
            <v>GP115</v>
          </cell>
          <cell r="B520"/>
          <cell r="C520">
            <v>11.02</v>
          </cell>
          <cell r="D520">
            <v>22.99</v>
          </cell>
          <cell r="E520" t="str">
            <v>GP98 BIODEGRADABLE LINERS BOX/20</v>
          </cell>
          <cell r="F520" t="str">
            <v>5031670002600</v>
          </cell>
        </row>
        <row r="521">
          <cell r="A521" t="str">
            <v>GP116</v>
          </cell>
          <cell r="B521"/>
          <cell r="C521">
            <v>11.02</v>
          </cell>
          <cell r="D521">
            <v>22.99</v>
          </cell>
          <cell r="E521" t="str">
            <v>GP113 BIODEGRADABLE LINERS BOX/10</v>
          </cell>
          <cell r="F521" t="str">
            <v>5031670002617</v>
          </cell>
        </row>
        <row r="522">
          <cell r="A522" t="str">
            <v>GP118</v>
          </cell>
          <cell r="B522"/>
          <cell r="C522">
            <v>7.7</v>
          </cell>
          <cell r="D522">
            <v>15.99</v>
          </cell>
          <cell r="E522" t="str">
            <v>MINI ODOR FREE COMPOST CADDY</v>
          </cell>
          <cell r="F522" t="str">
            <v>5031670002648</v>
          </cell>
        </row>
        <row r="523">
          <cell r="A523" t="str">
            <v>GP122</v>
          </cell>
          <cell r="B523"/>
          <cell r="C523">
            <v>6.37</v>
          </cell>
          <cell r="D523">
            <v>12.99</v>
          </cell>
          <cell r="E523" t="str">
            <v>GP118 BIODEGRADABLE LINERS (20/ROLL)</v>
          </cell>
          <cell r="F523" t="str">
            <v>5031670002686</v>
          </cell>
        </row>
        <row r="524">
          <cell r="A524" t="str">
            <v>GP167G</v>
          </cell>
          <cell r="B524"/>
          <cell r="C524">
            <v>14.39</v>
          </cell>
          <cell r="D524">
            <v>29.99</v>
          </cell>
          <cell r="E524" t="str">
            <v>GREEN PLANT HALOS (SET OF 3)</v>
          </cell>
          <cell r="F524" t="str">
            <v>5031670003133</v>
          </cell>
        </row>
        <row r="525">
          <cell r="A525" t="str">
            <v>GP172B</v>
          </cell>
          <cell r="B525"/>
          <cell r="C525">
            <v>28.79</v>
          </cell>
          <cell r="D525">
            <v>60.99</v>
          </cell>
          <cell r="E525" t="str">
            <v>32" BLACK SQUARE TRAY</v>
          </cell>
          <cell r="F525" t="str">
            <v>5031670003287</v>
          </cell>
        </row>
        <row r="526">
          <cell r="A526" t="str">
            <v>GP184</v>
          </cell>
          <cell r="B526"/>
          <cell r="C526">
            <v>9.4499999999999993</v>
          </cell>
          <cell r="D526">
            <v>19.989999999999998</v>
          </cell>
          <cell r="E526" t="str">
            <v>COLANDER TRUG</v>
          </cell>
          <cell r="F526" t="str">
            <v>5031670003508</v>
          </cell>
        </row>
        <row r="527">
          <cell r="A527" t="str">
            <v>GP195GR</v>
          </cell>
          <cell r="B527"/>
          <cell r="C527">
            <v>30.97</v>
          </cell>
          <cell r="D527">
            <v>64.989999999999995</v>
          </cell>
          <cell r="E527" t="str">
            <v>GREEN GROW POT TOWER</v>
          </cell>
          <cell r="F527" t="str">
            <v>5031670003690</v>
          </cell>
        </row>
        <row r="528">
          <cell r="A528" t="str">
            <v>GP45B</v>
          </cell>
          <cell r="B528"/>
          <cell r="C528">
            <v>13.68</v>
          </cell>
          <cell r="D528">
            <v>28.99</v>
          </cell>
          <cell r="E528" t="str">
            <v>BLACK 23" SQUARE GARDEN TRAY</v>
          </cell>
          <cell r="F528" t="str">
            <v>5031670001719</v>
          </cell>
        </row>
        <row r="529">
          <cell r="A529" t="str">
            <v>GP48</v>
          </cell>
          <cell r="B529"/>
          <cell r="C529">
            <v>16.34</v>
          </cell>
          <cell r="D529">
            <v>33.99</v>
          </cell>
          <cell r="E529" t="str">
            <v>TIDY TRAY</v>
          </cell>
          <cell r="F529" t="str">
            <v>5031670001009</v>
          </cell>
        </row>
        <row r="530">
          <cell r="A530" t="str">
            <v>GP48B</v>
          </cell>
          <cell r="B530"/>
          <cell r="C530">
            <v>15.01</v>
          </cell>
          <cell r="D530">
            <v>31.99</v>
          </cell>
          <cell r="E530" t="str">
            <v>BLACK TIDY TRAY</v>
          </cell>
          <cell r="F530" t="str">
            <v>5031670003171</v>
          </cell>
        </row>
        <row r="531">
          <cell r="A531" t="str">
            <v>GP55</v>
          </cell>
          <cell r="B531"/>
          <cell r="C531">
            <v>9.4499999999999993</v>
          </cell>
          <cell r="D531">
            <v>19.989999999999998</v>
          </cell>
          <cell r="E531" t="str">
            <v>FINE MESH SIEVE</v>
          </cell>
          <cell r="F531" t="str">
            <v>5031670001597</v>
          </cell>
        </row>
        <row r="532">
          <cell r="A532" t="str">
            <v>GP70</v>
          </cell>
          <cell r="B532"/>
          <cell r="C532">
            <v>21.23</v>
          </cell>
          <cell r="D532">
            <v>44.99</v>
          </cell>
          <cell r="E532" t="str">
            <v>LARGE SELF WATERING TRAY</v>
          </cell>
          <cell r="F532" t="str">
            <v>5031670001948</v>
          </cell>
        </row>
        <row r="533">
          <cell r="A533" t="str">
            <v>GP71</v>
          </cell>
          <cell r="B533"/>
          <cell r="C533">
            <v>17.43</v>
          </cell>
          <cell r="D533">
            <v>36.99</v>
          </cell>
          <cell r="E533" t="str">
            <v>WINDOWSILL PLANT TRAY</v>
          </cell>
          <cell r="F533" t="str">
            <v>5031670001931</v>
          </cell>
        </row>
        <row r="534">
          <cell r="A534" t="str">
            <v>GP72B</v>
          </cell>
          <cell r="B534"/>
          <cell r="C534">
            <v>4.7</v>
          </cell>
          <cell r="D534">
            <v>9.99</v>
          </cell>
          <cell r="E534" t="str">
            <v>BLACK TIDY TRAY SHELF</v>
          </cell>
          <cell r="F534">
            <v>5031670003249</v>
          </cell>
        </row>
        <row r="535">
          <cell r="A535" t="str">
            <v>GP72G</v>
          </cell>
          <cell r="B535"/>
          <cell r="C535">
            <v>4.8899999999999997</v>
          </cell>
          <cell r="D535">
            <v>9.99</v>
          </cell>
          <cell r="E535" t="str">
            <v>GREEN TIDY TRAY SHELF</v>
          </cell>
          <cell r="F535">
            <v>5031670002051</v>
          </cell>
        </row>
        <row r="536">
          <cell r="A536" t="str">
            <v>GP74B</v>
          </cell>
          <cell r="B536"/>
          <cell r="C536">
            <v>12.83</v>
          </cell>
          <cell r="D536">
            <v>26.99</v>
          </cell>
          <cell r="E536" t="str">
            <v>BLACK MAXI RECT GARDEN TRAY</v>
          </cell>
          <cell r="F536" t="str">
            <v>5031670002020</v>
          </cell>
        </row>
        <row r="537">
          <cell r="A537" t="str">
            <v>GP81B</v>
          </cell>
          <cell r="B537"/>
          <cell r="C537">
            <v>23.47</v>
          </cell>
          <cell r="D537">
            <v>48.99</v>
          </cell>
          <cell r="E537" t="str">
            <v>BLACK GIANT RECT GARDEN TRAY</v>
          </cell>
          <cell r="F537" t="str">
            <v>5031670002136</v>
          </cell>
        </row>
        <row r="538">
          <cell r="A538" t="str">
            <v>GP82B</v>
          </cell>
          <cell r="B538"/>
          <cell r="C538">
            <v>22.75</v>
          </cell>
          <cell r="D538">
            <v>47.99</v>
          </cell>
          <cell r="E538" t="str">
            <v>*BLACK GIANT PLUS RECT GARDEN TRAY</v>
          </cell>
          <cell r="F538" t="str">
            <v>5031670002143</v>
          </cell>
        </row>
        <row r="539">
          <cell r="A539" t="str">
            <v>GP83B</v>
          </cell>
          <cell r="B539"/>
          <cell r="C539">
            <v>11.69</v>
          </cell>
          <cell r="D539">
            <v>24.99</v>
          </cell>
          <cell r="E539" t="str">
            <v>BLACK BOOT TRAY</v>
          </cell>
          <cell r="F539" t="str">
            <v>5031670002198</v>
          </cell>
        </row>
        <row r="540">
          <cell r="A540" t="str">
            <v>GP95B</v>
          </cell>
          <cell r="B540"/>
          <cell r="C540">
            <v>28.17</v>
          </cell>
          <cell r="D540">
            <v>58.99</v>
          </cell>
          <cell r="E540" t="str">
            <v>*BLACK TITAN RECT GARDEN TRAY</v>
          </cell>
          <cell r="F540" t="str">
            <v>5031670002334</v>
          </cell>
        </row>
        <row r="541">
          <cell r="A541" t="str">
            <v>GP98</v>
          </cell>
          <cell r="B541"/>
          <cell r="C541">
            <v>10.31</v>
          </cell>
          <cell r="D541">
            <v>21.99</v>
          </cell>
          <cell r="E541" t="str">
            <v>ODOR FREE COMPOST CADDY</v>
          </cell>
          <cell r="F541" t="str">
            <v>5031670002396</v>
          </cell>
        </row>
        <row r="542">
          <cell r="A542" t="str">
            <v>GP99</v>
          </cell>
          <cell r="B542"/>
          <cell r="C542">
            <v>7.08</v>
          </cell>
          <cell r="D542">
            <v>14.99</v>
          </cell>
          <cell r="E542" t="str">
            <v>6 PACK FILTERS GP98/GP113</v>
          </cell>
          <cell r="F542" t="str">
            <v>5031670002402</v>
          </cell>
        </row>
        <row r="543">
          <cell r="A543" t="str">
            <v>GPW0664</v>
          </cell>
          <cell r="B543"/>
          <cell r="C543">
            <v>12.02</v>
          </cell>
          <cell r="D543">
            <v>24.99</v>
          </cell>
          <cell r="E543" t="str">
            <v>*HEAVY DUTY HAND LEAF GRABS</v>
          </cell>
          <cell r="F543" t="str">
            <v>5031670506641</v>
          </cell>
        </row>
        <row r="544">
          <cell r="A544" t="str">
            <v>GPW1750</v>
          </cell>
          <cell r="B544"/>
          <cell r="C544">
            <v>14.2</v>
          </cell>
          <cell r="D544">
            <v>29.99</v>
          </cell>
          <cell r="E544" t="str">
            <v>*SUPER TOUGH LAWN SPIKE SHOES</v>
          </cell>
          <cell r="F544" t="str">
            <v>5031670517500</v>
          </cell>
        </row>
        <row r="545">
          <cell r="A545" t="str">
            <v>PGS17101</v>
          </cell>
          <cell r="B545"/>
          <cell r="C545">
            <v>2.8</v>
          </cell>
          <cell r="D545">
            <v>5.99</v>
          </cell>
          <cell r="E545" t="str">
            <v>MINI STAKE 16"</v>
          </cell>
          <cell r="F545" t="str">
            <v>0702633171019</v>
          </cell>
        </row>
        <row r="546">
          <cell r="A546" t="str">
            <v>PGS17102</v>
          </cell>
          <cell r="B546"/>
          <cell r="C546">
            <v>3.18</v>
          </cell>
          <cell r="D546">
            <v>6.99</v>
          </cell>
          <cell r="E546" t="str">
            <v>MINI STAKE 20"</v>
          </cell>
          <cell r="F546" t="str">
            <v>0702633171026</v>
          </cell>
        </row>
        <row r="547">
          <cell r="A547" t="str">
            <v>PGS17103</v>
          </cell>
          <cell r="B547"/>
          <cell r="C547">
            <v>3.52</v>
          </cell>
          <cell r="D547">
            <v>6.99</v>
          </cell>
          <cell r="E547" t="str">
            <v>MINI STAKE 24"</v>
          </cell>
          <cell r="F547" t="str">
            <v>0702633171033</v>
          </cell>
        </row>
        <row r="548">
          <cell r="A548" t="str">
            <v>PGS17104</v>
          </cell>
          <cell r="B548"/>
          <cell r="C548">
            <v>3.85</v>
          </cell>
          <cell r="D548">
            <v>7.99</v>
          </cell>
          <cell r="E548" t="str">
            <v>MINI STAKE 30"</v>
          </cell>
          <cell r="F548" t="str">
            <v>0702633171040</v>
          </cell>
        </row>
        <row r="549">
          <cell r="A549" t="str">
            <v>PGS17105</v>
          </cell>
          <cell r="B549"/>
          <cell r="C549">
            <v>4.04</v>
          </cell>
          <cell r="D549">
            <v>7.99</v>
          </cell>
          <cell r="E549" t="str">
            <v>MINI STAKE 36"</v>
          </cell>
          <cell r="F549" t="str">
            <v>0702633171057</v>
          </cell>
        </row>
        <row r="550">
          <cell r="A550" t="str">
            <v>PGS17210</v>
          </cell>
          <cell r="B550"/>
          <cell r="C550">
            <v>1.9</v>
          </cell>
          <cell r="D550">
            <v>3.99</v>
          </cell>
          <cell r="E550" t="str">
            <v>MINI SUPPORT RING 2" DIA</v>
          </cell>
          <cell r="F550" t="str">
            <v>0702633172108</v>
          </cell>
        </row>
        <row r="551">
          <cell r="A551" t="str">
            <v>PGS17211</v>
          </cell>
          <cell r="B551"/>
          <cell r="C551">
            <v>2.09</v>
          </cell>
          <cell r="D551">
            <v>3.99</v>
          </cell>
          <cell r="E551" t="str">
            <v>MINI SUPPORT RING 4" DIA</v>
          </cell>
          <cell r="F551" t="str">
            <v>0702633172115</v>
          </cell>
        </row>
        <row r="552">
          <cell r="A552" t="str">
            <v>PGS17212</v>
          </cell>
          <cell r="B552"/>
          <cell r="C552">
            <v>2.38</v>
          </cell>
          <cell r="D552">
            <v>4.99</v>
          </cell>
          <cell r="E552" t="str">
            <v>MINI SUPPORT RING 6" DIA</v>
          </cell>
          <cell r="F552" t="str">
            <v>0702633172122</v>
          </cell>
        </row>
        <row r="553">
          <cell r="A553" t="str">
            <v>PGS17214</v>
          </cell>
          <cell r="B553"/>
          <cell r="C553">
            <v>2.8</v>
          </cell>
          <cell r="D553">
            <v>5.99</v>
          </cell>
          <cell r="E553" t="str">
            <v>MINI SUPPORT RING 8" DIA</v>
          </cell>
          <cell r="F553" t="str">
            <v>0702633172146</v>
          </cell>
        </row>
        <row r="554">
          <cell r="A554" t="str">
            <v>PGS17250</v>
          </cell>
          <cell r="B554"/>
          <cell r="C554">
            <v>3.52</v>
          </cell>
          <cell r="D554">
            <v>6.99</v>
          </cell>
          <cell r="E554" t="str">
            <v>MINI SUPPORT RING CTR</v>
          </cell>
          <cell r="F554" t="str">
            <v>0702633172504</v>
          </cell>
        </row>
        <row r="555">
          <cell r="A555" t="str">
            <v>PGS17251</v>
          </cell>
          <cell r="B555"/>
          <cell r="C555">
            <v>3.85</v>
          </cell>
          <cell r="D555">
            <v>7.99</v>
          </cell>
          <cell r="E555" t="str">
            <v>MINI SUPPORT RING CTR 8</v>
          </cell>
          <cell r="F555" t="str">
            <v>0702633172511</v>
          </cell>
        </row>
        <row r="556">
          <cell r="A556" t="str">
            <v>PGS17252</v>
          </cell>
          <cell r="B556"/>
          <cell r="C556">
            <v>4.04</v>
          </cell>
          <cell r="D556">
            <v>7.99</v>
          </cell>
          <cell r="E556" t="str">
            <v>MINI SUPPORT RING CTR 10</v>
          </cell>
          <cell r="F556" t="str">
            <v>0702633172528</v>
          </cell>
        </row>
        <row r="557">
          <cell r="A557" t="str">
            <v>PGS17400</v>
          </cell>
          <cell r="B557"/>
          <cell r="C557">
            <v>4.6100000000000003</v>
          </cell>
          <cell r="D557">
            <v>9.99</v>
          </cell>
          <cell r="E557" t="str">
            <v>MINI COUPLERS 4 PER PKG</v>
          </cell>
          <cell r="F557" t="str">
            <v>0702633174003</v>
          </cell>
        </row>
        <row r="558">
          <cell r="A558" t="str">
            <v>PGS7090</v>
          </cell>
          <cell r="B558"/>
          <cell r="C558">
            <v>4.2300000000000004</v>
          </cell>
          <cell r="D558">
            <v>8.99</v>
          </cell>
          <cell r="E558" t="str">
            <v>WALL CONNECTOR FOR TRELLIS - 4PC</v>
          </cell>
          <cell r="F558" t="str">
            <v>0702633070909</v>
          </cell>
        </row>
        <row r="559">
          <cell r="A559" t="str">
            <v>PGS8099</v>
          </cell>
          <cell r="B559"/>
          <cell r="C559">
            <v>4.04</v>
          </cell>
          <cell r="D559">
            <v>7.99</v>
          </cell>
          <cell r="E559" t="str">
            <v>COUPLER FOR BUSH SUPPORT 6MM, 4PCS</v>
          </cell>
          <cell r="F559" t="str">
            <v>0702633080991</v>
          </cell>
        </row>
        <row r="560">
          <cell r="A560" t="str">
            <v>PGS8130</v>
          </cell>
          <cell r="B560"/>
          <cell r="C560">
            <v>4.04</v>
          </cell>
          <cell r="D560">
            <v>7.99</v>
          </cell>
          <cell r="E560" t="str">
            <v>14" - 1/2 CIRCLE PLANT CRADLE</v>
          </cell>
          <cell r="F560" t="str">
            <v>0702633081301</v>
          </cell>
        </row>
        <row r="561">
          <cell r="A561" t="str">
            <v>PGS8131</v>
          </cell>
          <cell r="B561"/>
          <cell r="C561">
            <v>5.13</v>
          </cell>
          <cell r="D561">
            <v>10.99</v>
          </cell>
          <cell r="E561" t="str">
            <v>28" - 1/2 CIRCLE PLANT CRADLE</v>
          </cell>
          <cell r="F561" t="str">
            <v>0702633081318</v>
          </cell>
        </row>
        <row r="562">
          <cell r="A562" t="str">
            <v>PGS8132</v>
          </cell>
          <cell r="B562"/>
          <cell r="C562">
            <v>5.65</v>
          </cell>
          <cell r="D562">
            <v>11.99</v>
          </cell>
          <cell r="E562" t="str">
            <v>40" - 1/2 CIRCLE PLANT CRADLE</v>
          </cell>
          <cell r="F562" t="str">
            <v>0702633081325</v>
          </cell>
        </row>
        <row r="563">
          <cell r="A563" t="str">
            <v>PGS8240</v>
          </cell>
          <cell r="B563"/>
          <cell r="C563">
            <v>4.04</v>
          </cell>
          <cell r="D563">
            <v>7.99</v>
          </cell>
          <cell r="E563" t="str">
            <v>14" SCALLOPED PLANT CRADLE</v>
          </cell>
          <cell r="F563" t="str">
            <v>0702633082407</v>
          </cell>
        </row>
        <row r="564">
          <cell r="A564" t="str">
            <v>PGS8241</v>
          </cell>
          <cell r="B564"/>
          <cell r="C564">
            <v>5.32</v>
          </cell>
          <cell r="D564">
            <v>10.99</v>
          </cell>
          <cell r="E564" t="str">
            <v>28" SCALLOPED PLANT CRADLE</v>
          </cell>
          <cell r="F564" t="str">
            <v>0702633082414</v>
          </cell>
        </row>
        <row r="565">
          <cell r="A565" t="str">
            <v>PGS8242</v>
          </cell>
          <cell r="B565"/>
          <cell r="C565">
            <v>6.41</v>
          </cell>
          <cell r="D565">
            <v>12.99</v>
          </cell>
          <cell r="E565" t="str">
            <v>40" SCALLOPED PLANT CRADLE</v>
          </cell>
          <cell r="F565" t="str">
            <v>0702633082421</v>
          </cell>
        </row>
        <row r="566">
          <cell r="A566" t="str">
            <v>PGS9101</v>
          </cell>
          <cell r="B566"/>
          <cell r="C566">
            <v>6.03</v>
          </cell>
          <cell r="D566">
            <v>12.99</v>
          </cell>
          <cell r="E566" t="str">
            <v>CLASSIC STAKES 30" HIGH 75CM</v>
          </cell>
          <cell r="F566" t="str">
            <v>0702633091010</v>
          </cell>
        </row>
        <row r="567">
          <cell r="A567" t="str">
            <v>PGS9102</v>
          </cell>
          <cell r="B567"/>
          <cell r="C567">
            <v>6.41</v>
          </cell>
          <cell r="D567">
            <v>12.99</v>
          </cell>
          <cell r="E567" t="str">
            <v>CLASSIC STAKES 40" HIGH 100CM</v>
          </cell>
          <cell r="F567" t="str">
            <v>0702633091027</v>
          </cell>
        </row>
        <row r="568">
          <cell r="A568" t="str">
            <v>PGS9103</v>
          </cell>
          <cell r="B568"/>
          <cell r="C568">
            <v>7.51</v>
          </cell>
          <cell r="D568">
            <v>15.99</v>
          </cell>
          <cell r="E568" t="str">
            <v>CLASSIC STAKES 50" HIGH 125CM</v>
          </cell>
          <cell r="F568" t="str">
            <v>0702633091034</v>
          </cell>
        </row>
        <row r="569">
          <cell r="A569" t="str">
            <v>PGS9104</v>
          </cell>
          <cell r="B569"/>
          <cell r="C569">
            <v>7.93</v>
          </cell>
          <cell r="D569">
            <v>16.989999999999998</v>
          </cell>
          <cell r="E569" t="str">
            <v>CLASSIC STAKES 60" HIGH 150CM</v>
          </cell>
          <cell r="F569" t="str">
            <v>0702633091041</v>
          </cell>
        </row>
        <row r="570">
          <cell r="A570" t="str">
            <v>PGS9105</v>
          </cell>
          <cell r="B570"/>
          <cell r="C570">
            <v>8.36</v>
          </cell>
          <cell r="D570">
            <v>17.989999999999998</v>
          </cell>
          <cell r="E570" t="str">
            <v>CLASSIC STAKES 70" HIGH 175CM</v>
          </cell>
          <cell r="F570" t="str">
            <v>0702633091058</v>
          </cell>
        </row>
        <row r="571">
          <cell r="A571" t="str">
            <v>PGS9132</v>
          </cell>
          <cell r="B571"/>
          <cell r="C571">
            <v>9.93</v>
          </cell>
          <cell r="D571">
            <v>20.99</v>
          </cell>
          <cell r="E571" t="str">
            <v>*DELUXE STAKES 40" HIGH</v>
          </cell>
          <cell r="F571" t="str">
            <v>0702633091324</v>
          </cell>
        </row>
        <row r="572">
          <cell r="A572" t="str">
            <v>PGS9210</v>
          </cell>
          <cell r="B572"/>
          <cell r="C572">
            <v>2.09</v>
          </cell>
          <cell r="D572">
            <v>3.99</v>
          </cell>
          <cell r="E572" t="str">
            <v>SUPPORT RING-ROUND 2"DIA</v>
          </cell>
          <cell r="F572" t="str">
            <v>0702633092109</v>
          </cell>
        </row>
        <row r="573">
          <cell r="A573" t="str">
            <v>PGS9211</v>
          </cell>
          <cell r="B573"/>
          <cell r="C573">
            <v>2.38</v>
          </cell>
          <cell r="D573">
            <v>4.99</v>
          </cell>
          <cell r="E573" t="str">
            <v>SUPPORT RING-ROUND 4"DIA</v>
          </cell>
          <cell r="F573" t="str">
            <v>0702633092116</v>
          </cell>
        </row>
        <row r="574">
          <cell r="A574" t="str">
            <v>PGS9212</v>
          </cell>
          <cell r="B574"/>
          <cell r="C574">
            <v>2.8</v>
          </cell>
          <cell r="D574">
            <v>5.99</v>
          </cell>
          <cell r="E574" t="str">
            <v>SUPPORT RING-ROUND 6"DIA</v>
          </cell>
          <cell r="F574" t="str">
            <v>0702633092123</v>
          </cell>
        </row>
        <row r="575">
          <cell r="A575" t="str">
            <v>PGS9214</v>
          </cell>
          <cell r="B575"/>
          <cell r="C575">
            <v>3.52</v>
          </cell>
          <cell r="D575">
            <v>6.99</v>
          </cell>
          <cell r="E575" t="str">
            <v>SUPPORT RING-ROUND 8"DIA</v>
          </cell>
          <cell r="F575" t="str">
            <v>0702633092147</v>
          </cell>
        </row>
        <row r="576">
          <cell r="A576" t="str">
            <v>PGS9216</v>
          </cell>
          <cell r="B576"/>
          <cell r="C576">
            <v>3.85</v>
          </cell>
          <cell r="D576">
            <v>7.99</v>
          </cell>
          <cell r="E576" t="str">
            <v>SUPPORT RING-ROUND 13"D</v>
          </cell>
          <cell r="F576" t="str">
            <v>0702633092161</v>
          </cell>
        </row>
        <row r="577">
          <cell r="A577" t="str">
            <v>PGS9217</v>
          </cell>
          <cell r="B577"/>
          <cell r="C577">
            <v>4.04</v>
          </cell>
          <cell r="D577">
            <v>7.99</v>
          </cell>
          <cell r="E577" t="str">
            <v>SUPPORT RING-ROUND 15"D</v>
          </cell>
          <cell r="F577" t="str">
            <v>0702633092178</v>
          </cell>
        </row>
        <row r="578">
          <cell r="A578" t="str">
            <v>PGS9219</v>
          </cell>
          <cell r="B578"/>
          <cell r="C578">
            <v>3.52</v>
          </cell>
          <cell r="D578">
            <v>6.99</v>
          </cell>
          <cell r="E578" t="str">
            <v>SCALLOPED SUPPORT RNG - 13"</v>
          </cell>
          <cell r="F578" t="str">
            <v>0702633092192</v>
          </cell>
        </row>
        <row r="579">
          <cell r="A579" t="str">
            <v>PGS9220</v>
          </cell>
          <cell r="B579"/>
          <cell r="C579">
            <v>3.85</v>
          </cell>
          <cell r="D579">
            <v>7.99</v>
          </cell>
          <cell r="E579" t="str">
            <v>SCALLOPED SUPPORT RNG - 19"</v>
          </cell>
          <cell r="F579" t="str">
            <v>0702633092208</v>
          </cell>
        </row>
        <row r="580">
          <cell r="A580" t="str">
            <v>PGS9222</v>
          </cell>
          <cell r="B580"/>
          <cell r="C580">
            <v>3.18</v>
          </cell>
          <cell r="D580">
            <v>6.99</v>
          </cell>
          <cell r="E580" t="str">
            <v>1/2 ROUND 18"SUPPORT RNG</v>
          </cell>
          <cell r="F580" t="str">
            <v>0702633092222</v>
          </cell>
        </row>
        <row r="581">
          <cell r="A581" t="str">
            <v>PGS9223</v>
          </cell>
          <cell r="B581"/>
          <cell r="C581">
            <v>3.52</v>
          </cell>
          <cell r="D581">
            <v>6.99</v>
          </cell>
          <cell r="E581" t="str">
            <v>1/2 ROUND 21"SUPPORT RNG</v>
          </cell>
          <cell r="F581" t="str">
            <v>0702633092239</v>
          </cell>
        </row>
        <row r="582">
          <cell r="A582" t="str">
            <v>PGS9224</v>
          </cell>
          <cell r="B582"/>
          <cell r="C582">
            <v>3.85</v>
          </cell>
          <cell r="D582">
            <v>7.99</v>
          </cell>
          <cell r="E582" t="str">
            <v>1/2 ROUND 25"SUPPORT RNG</v>
          </cell>
          <cell r="F582" t="str">
            <v>0702633092246</v>
          </cell>
        </row>
        <row r="583">
          <cell r="A583" t="str">
            <v>PGS9225</v>
          </cell>
          <cell r="B583"/>
          <cell r="C583">
            <v>3.18</v>
          </cell>
          <cell r="D583">
            <v>6.99</v>
          </cell>
          <cell r="E583" t="str">
            <v>1/2 CIRCLE SCALLOPED 21" SUPPORT RNG</v>
          </cell>
          <cell r="F583" t="str">
            <v>0702633092253</v>
          </cell>
        </row>
        <row r="584">
          <cell r="A584" t="str">
            <v>PGS9230</v>
          </cell>
          <cell r="B584"/>
          <cell r="C584">
            <v>3.52</v>
          </cell>
          <cell r="D584">
            <v>6.99</v>
          </cell>
          <cell r="E584" t="str">
            <v>1/3 ROUND 32"SUPPORT RNG</v>
          </cell>
          <cell r="F584" t="str">
            <v>0702633092307</v>
          </cell>
        </row>
        <row r="585">
          <cell r="A585" t="str">
            <v>PGS9251</v>
          </cell>
          <cell r="B585"/>
          <cell r="C585">
            <v>6.03</v>
          </cell>
          <cell r="D585">
            <v>12.99</v>
          </cell>
          <cell r="E585" t="str">
            <v>SPT RING-CENTERED 12"DIA</v>
          </cell>
          <cell r="F585" t="str">
            <v>0702633092512</v>
          </cell>
        </row>
        <row r="586">
          <cell r="A586" t="str">
            <v>PGS9252</v>
          </cell>
          <cell r="B586"/>
          <cell r="C586">
            <v>6.84</v>
          </cell>
          <cell r="D586">
            <v>13.99</v>
          </cell>
          <cell r="E586" t="str">
            <v>SPT RING-CENTERED 16"DIA</v>
          </cell>
          <cell r="F586" t="str">
            <v>0702633092529</v>
          </cell>
        </row>
        <row r="587">
          <cell r="A587" t="str">
            <v>PGS9261</v>
          </cell>
          <cell r="B587"/>
          <cell r="C587">
            <v>4.8</v>
          </cell>
          <cell r="D587">
            <v>9.99</v>
          </cell>
          <cell r="E587" t="str">
            <v>STRAIGHT BORDER 32" LG</v>
          </cell>
          <cell r="F587" t="str">
            <v>0702633092611</v>
          </cell>
        </row>
        <row r="588">
          <cell r="A588" t="str">
            <v>PGS9273</v>
          </cell>
          <cell r="B588"/>
          <cell r="C588">
            <v>6.41</v>
          </cell>
          <cell r="D588">
            <v>12.99</v>
          </cell>
          <cell r="E588" t="str">
            <v>SCALLOPED BORDER 40" LNG</v>
          </cell>
          <cell r="F588" t="str">
            <v>0702633092734</v>
          </cell>
        </row>
        <row r="589">
          <cell r="A589" t="str">
            <v>PGS9283</v>
          </cell>
          <cell r="B589"/>
          <cell r="C589">
            <v>11.4</v>
          </cell>
          <cell r="D589">
            <v>23.99</v>
          </cell>
          <cell r="E589" t="str">
            <v>RECTANGULAR GRID 36"X12"</v>
          </cell>
          <cell r="F589" t="str">
            <v>0702633092833</v>
          </cell>
        </row>
        <row r="590">
          <cell r="A590" t="str">
            <v>PGS9284</v>
          </cell>
          <cell r="B590"/>
          <cell r="C590">
            <v>11.83</v>
          </cell>
          <cell r="D590">
            <v>24.99</v>
          </cell>
          <cell r="E590" t="str">
            <v>ROUND GROWTH GRID 16"DIA</v>
          </cell>
          <cell r="F590" t="str">
            <v>0702633092840</v>
          </cell>
        </row>
        <row r="591">
          <cell r="A591" t="str">
            <v>PGS9285</v>
          </cell>
          <cell r="B591"/>
          <cell r="C591">
            <v>12.92</v>
          </cell>
          <cell r="D591">
            <v>26.99</v>
          </cell>
          <cell r="E591" t="str">
            <v>ROUND GROWTH GRID 20"DIA</v>
          </cell>
          <cell r="F591" t="str">
            <v>0702633092857</v>
          </cell>
        </row>
        <row r="592">
          <cell r="A592" t="str">
            <v>PGS9286</v>
          </cell>
          <cell r="B592"/>
          <cell r="C592">
            <v>13.97</v>
          </cell>
          <cell r="D592">
            <v>28.99</v>
          </cell>
          <cell r="E592" t="str">
            <v>ROUND GROWTH GRID 24"DIA</v>
          </cell>
          <cell r="F592" t="str">
            <v>0702633092864</v>
          </cell>
        </row>
        <row r="593">
          <cell r="A593" t="str">
            <v>PGS9287</v>
          </cell>
          <cell r="B593"/>
          <cell r="C593">
            <v>10.31</v>
          </cell>
          <cell r="D593">
            <v>21.99</v>
          </cell>
          <cell r="E593" t="str">
            <v>RECTANGULAR SCALLOPED SUPPORT GRID</v>
          </cell>
          <cell r="F593" t="str">
            <v>0702633092871</v>
          </cell>
        </row>
        <row r="594">
          <cell r="A594" t="str">
            <v>PGS9288</v>
          </cell>
          <cell r="B594"/>
          <cell r="C594">
            <v>13.59</v>
          </cell>
          <cell r="D594">
            <v>28.99</v>
          </cell>
          <cell r="E594" t="str">
            <v>21" ROUND SCALLOPED SUPPORT GRID</v>
          </cell>
          <cell r="F594" t="str">
            <v>0702633092888</v>
          </cell>
        </row>
        <row r="595">
          <cell r="A595" t="str">
            <v>PGS9291</v>
          </cell>
          <cell r="B595"/>
          <cell r="C595">
            <v>11.16</v>
          </cell>
          <cell r="D595">
            <v>22.99</v>
          </cell>
          <cell r="E595" t="str">
            <v>ROUND CENTER GRID 12"DIA</v>
          </cell>
          <cell r="F595" t="str">
            <v>0702633092918</v>
          </cell>
        </row>
        <row r="596">
          <cell r="A596" t="str">
            <v>PGS9292</v>
          </cell>
          <cell r="B596"/>
          <cell r="C596">
            <v>11.83</v>
          </cell>
          <cell r="D596">
            <v>24.99</v>
          </cell>
          <cell r="E596" t="str">
            <v>ROUND CENTER GRID 16"DIA</v>
          </cell>
          <cell r="F596" t="str">
            <v>0702633092925</v>
          </cell>
        </row>
        <row r="597">
          <cell r="A597" t="str">
            <v>PGS9293</v>
          </cell>
          <cell r="B597"/>
          <cell r="C597">
            <v>12.92</v>
          </cell>
          <cell r="D597">
            <v>26.99</v>
          </cell>
          <cell r="E597" t="str">
            <v>17" CENTER SCALLOPED SUPPORT GRID</v>
          </cell>
          <cell r="F597" t="str">
            <v>0702633092932</v>
          </cell>
        </row>
        <row r="598">
          <cell r="A598" t="str">
            <v>PGS9400</v>
          </cell>
          <cell r="B598"/>
          <cell r="C598">
            <v>6.03</v>
          </cell>
          <cell r="D598">
            <v>12.99</v>
          </cell>
          <cell r="E598" t="str">
            <v>COUPLERS - 4 PER PKG</v>
          </cell>
          <cell r="F598" t="str">
            <v>0702633094004</v>
          </cell>
        </row>
        <row r="599">
          <cell r="A599" t="str">
            <v>PGS9407</v>
          </cell>
          <cell r="B599"/>
          <cell r="C599">
            <v>6.03</v>
          </cell>
          <cell r="D599">
            <v>12.99</v>
          </cell>
          <cell r="E599" t="str">
            <v>TWISTER COUPLER 4/PACK</v>
          </cell>
          <cell r="F599" t="str">
            <v>0702633094073</v>
          </cell>
        </row>
        <row r="600">
          <cell r="A600" t="str">
            <v>PGS9408</v>
          </cell>
          <cell r="B600"/>
          <cell r="C600">
            <v>6.03</v>
          </cell>
          <cell r="D600">
            <v>12.99</v>
          </cell>
          <cell r="E600" t="str">
            <v>6-HOLE COUPLER 2/PK</v>
          </cell>
          <cell r="F600" t="str">
            <v>0702633094080</v>
          </cell>
        </row>
        <row r="601">
          <cell r="A601" t="str">
            <v>RP40110</v>
          </cell>
          <cell r="B601"/>
          <cell r="C601">
            <v>9.4499999999999993</v>
          </cell>
          <cell r="D601">
            <v>14.99</v>
          </cell>
          <cell r="E601" t="str">
            <v>LEAF RAKE</v>
          </cell>
          <cell r="F601" t="str">
            <v>017783401108</v>
          </cell>
        </row>
        <row r="602">
          <cell r="A602" t="str">
            <v>RP40120</v>
          </cell>
          <cell r="B602"/>
          <cell r="C602">
            <v>9.4499999999999993</v>
          </cell>
          <cell r="D602">
            <v>14.99</v>
          </cell>
          <cell r="E602" t="str">
            <v>SQUARE SHOVEL</v>
          </cell>
          <cell r="F602" t="str">
            <v>017783401207</v>
          </cell>
        </row>
        <row r="603">
          <cell r="A603" t="str">
            <v>RP40130</v>
          </cell>
          <cell r="B603"/>
          <cell r="C603">
            <v>9.4499999999999993</v>
          </cell>
          <cell r="D603">
            <v>14.99</v>
          </cell>
          <cell r="E603" t="str">
            <v>SPADE</v>
          </cell>
          <cell r="F603" t="str">
            <v>017783401306</v>
          </cell>
        </row>
        <row r="604">
          <cell r="A604" t="str">
            <v>RP40140</v>
          </cell>
          <cell r="B604"/>
          <cell r="C604">
            <v>9.4499999999999993</v>
          </cell>
          <cell r="D604">
            <v>14.99</v>
          </cell>
          <cell r="E604" t="str">
            <v>SOIL RAKE</v>
          </cell>
          <cell r="F604" t="str">
            <v>017783401405</v>
          </cell>
        </row>
        <row r="605">
          <cell r="A605" t="str">
            <v>RP40150</v>
          </cell>
          <cell r="B605"/>
          <cell r="C605">
            <v>9.4499999999999993</v>
          </cell>
          <cell r="D605">
            <v>14.99</v>
          </cell>
          <cell r="E605" t="str">
            <v>HOE</v>
          </cell>
          <cell r="F605" t="str">
            <v>017783401504</v>
          </cell>
        </row>
        <row r="606">
          <cell r="A606" t="str">
            <v>RP40160</v>
          </cell>
          <cell r="B606"/>
          <cell r="C606">
            <v>9.4499999999999993</v>
          </cell>
          <cell r="D606">
            <v>14.99</v>
          </cell>
          <cell r="E606" t="str">
            <v>FOX POINT SHOVEL</v>
          </cell>
          <cell r="F606" t="str">
            <v>017783401603</v>
          </cell>
        </row>
        <row r="607">
          <cell r="A607" t="str">
            <v>RP40170</v>
          </cell>
          <cell r="B607"/>
          <cell r="C607">
            <v>9.4499999999999993</v>
          </cell>
          <cell r="D607">
            <v>14.99</v>
          </cell>
          <cell r="E607" t="str">
            <v>3-TINE CULTIVATOR</v>
          </cell>
          <cell r="F607" t="str">
            <v>017783401702</v>
          </cell>
        </row>
        <row r="608">
          <cell r="A608" t="str">
            <v>RP40180</v>
          </cell>
          <cell r="B608"/>
          <cell r="C608">
            <v>9.4499999999999993</v>
          </cell>
          <cell r="D608">
            <v>14.99</v>
          </cell>
          <cell r="E608" t="str">
            <v>BROOM</v>
          </cell>
          <cell r="F608" t="str">
            <v>017783401801</v>
          </cell>
        </row>
        <row r="609">
          <cell r="A609" t="str">
            <v>RP40500</v>
          </cell>
          <cell r="B609"/>
          <cell r="C609">
            <v>9.7899999999999991</v>
          </cell>
          <cell r="D609">
            <v>20.99</v>
          </cell>
          <cell r="E609" t="str">
            <v>KIDS SNOWSHOVEL</v>
          </cell>
          <cell r="F609" t="str">
            <v>017783405007</v>
          </cell>
        </row>
        <row r="610">
          <cell r="A610" t="str">
            <v>SP184B</v>
          </cell>
          <cell r="B610"/>
          <cell r="C610">
            <v>2.38</v>
          </cell>
          <cell r="D610">
            <v>4.99</v>
          </cell>
          <cell r="E610" t="str">
            <v>*3.7 GAL BLUE FLEXI TUB</v>
          </cell>
          <cell r="F610" t="str">
            <v>5021711042313</v>
          </cell>
        </row>
        <row r="611">
          <cell r="A611" t="str">
            <v>SP184G</v>
          </cell>
          <cell r="B611"/>
          <cell r="C611">
            <v>2.38</v>
          </cell>
          <cell r="D611">
            <v>4.99</v>
          </cell>
          <cell r="E611" t="str">
            <v>*3.7 GAL GREEN FLEXI TUB</v>
          </cell>
          <cell r="F611" t="str">
            <v>5021711042979</v>
          </cell>
        </row>
        <row r="612">
          <cell r="A612" t="str">
            <v>SP187B</v>
          </cell>
          <cell r="B612"/>
          <cell r="C612">
            <v>4.51</v>
          </cell>
          <cell r="D612">
            <v>8.99</v>
          </cell>
          <cell r="E612" t="str">
            <v>*10.6 GAL BLUE FLEXI TUB</v>
          </cell>
          <cell r="F612" t="str">
            <v>5021711043068</v>
          </cell>
        </row>
        <row r="613">
          <cell r="A613" t="str">
            <v>SP187G</v>
          </cell>
          <cell r="B613"/>
          <cell r="C613">
            <v>4.51</v>
          </cell>
          <cell r="D613">
            <v>8.99</v>
          </cell>
          <cell r="E613" t="str">
            <v>*10.6 GAL GREEN FLEXI TUB</v>
          </cell>
          <cell r="F613" t="str">
            <v>5021711037524</v>
          </cell>
        </row>
        <row r="614">
          <cell r="A614" t="str">
            <v>SP187R</v>
          </cell>
          <cell r="B614"/>
          <cell r="C614">
            <v>4.51</v>
          </cell>
          <cell r="D614">
            <v>8.99</v>
          </cell>
          <cell r="E614" t="str">
            <v>*10.6 GAL RED FLEXI TUB</v>
          </cell>
          <cell r="F614" t="str">
            <v>5021711043082</v>
          </cell>
        </row>
        <row r="615">
          <cell r="A615" t="str">
            <v>W4403</v>
          </cell>
          <cell r="B615"/>
          <cell r="C615">
            <v>32.25</v>
          </cell>
          <cell r="D615">
            <v>67.989999999999995</v>
          </cell>
          <cell r="E615" t="str">
            <v>3 SHELF GREEN HOUSE</v>
          </cell>
          <cell r="F615" t="str">
            <v>6928152144035</v>
          </cell>
        </row>
        <row r="616">
          <cell r="A616" t="str">
            <v>W7623</v>
          </cell>
          <cell r="B616"/>
          <cell r="C616">
            <v>25.65</v>
          </cell>
          <cell r="D616">
            <v>53.99</v>
          </cell>
          <cell r="E616" t="str">
            <v>KNEELER BENCH AND SEAT</v>
          </cell>
          <cell r="F616" t="str">
            <v>017783076238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O167"/>
  <sheetViews>
    <sheetView showGridLines="0" tabSelected="1" zoomScaleNormal="100" zoomScaleSheetLayoutView="100" workbookViewId="0">
      <selection activeCell="A23" sqref="A23:A24"/>
    </sheetView>
  </sheetViews>
  <sheetFormatPr defaultColWidth="11.44140625" defaultRowHeight="14.4"/>
  <cols>
    <col min="1" max="1" width="17.109375" style="7" customWidth="1"/>
    <col min="2" max="2" width="6.109375" style="7" customWidth="1"/>
    <col min="3" max="3" width="6.6640625" style="33" customWidth="1"/>
    <col min="4" max="4" width="17" style="43" customWidth="1"/>
    <col min="5" max="5" width="5.88671875" style="7" customWidth="1"/>
    <col min="6" max="6" width="8.109375" style="7" customWidth="1"/>
    <col min="7" max="7" width="8.33203125" style="7" customWidth="1"/>
    <col min="8" max="8" width="31.6640625" style="7" customWidth="1"/>
    <col min="9" max="9" width="14.88671875" style="7" customWidth="1"/>
    <col min="10" max="10" width="14.44140625" style="7" customWidth="1"/>
    <col min="11" max="11" width="13.109375" style="7" customWidth="1"/>
    <col min="12" max="12" width="12.6640625" style="7" customWidth="1"/>
    <col min="13" max="13" width="12.44140625" style="7" customWidth="1"/>
    <col min="14" max="14" width="12.6640625" style="7" customWidth="1"/>
    <col min="15" max="16384" width="11.44140625" style="7"/>
  </cols>
  <sheetData>
    <row r="1" spans="1:15" ht="18" customHeight="1">
      <c r="E1" s="8"/>
      <c r="F1" s="8"/>
      <c r="G1" s="8"/>
      <c r="H1" s="42"/>
      <c r="K1" s="7" t="s">
        <v>1429</v>
      </c>
    </row>
    <row r="2" spans="1:15" ht="15.75" customHeight="1">
      <c r="E2" s="117" t="s">
        <v>317</v>
      </c>
      <c r="F2" s="116"/>
      <c r="G2" s="116"/>
      <c r="H2" s="117" t="s">
        <v>1303</v>
      </c>
      <c r="I2" s="237" t="s">
        <v>1250</v>
      </c>
      <c r="J2" s="238"/>
    </row>
    <row r="3" spans="1:15" ht="14.25" customHeight="1">
      <c r="E3" s="117" t="s">
        <v>319</v>
      </c>
      <c r="F3" s="116"/>
      <c r="G3" s="116"/>
      <c r="H3" s="117" t="s">
        <v>1304</v>
      </c>
      <c r="I3" s="85" t="s">
        <v>1249</v>
      </c>
      <c r="J3" s="111" t="s">
        <v>1263</v>
      </c>
    </row>
    <row r="4" spans="1:15" ht="17.100000000000001" customHeight="1">
      <c r="E4" s="126" t="s">
        <v>321</v>
      </c>
      <c r="F4" s="116"/>
      <c r="G4" s="116"/>
      <c r="H4" s="126" t="s">
        <v>1305</v>
      </c>
      <c r="I4" s="118" t="s">
        <v>1251</v>
      </c>
      <c r="J4" s="103"/>
    </row>
    <row r="5" spans="1:15" ht="17.100000000000001" customHeight="1">
      <c r="E5" s="8"/>
      <c r="F5" s="8"/>
      <c r="G5" s="8"/>
      <c r="I5" s="91" t="s">
        <v>1267</v>
      </c>
      <c r="J5" s="124"/>
    </row>
    <row r="6" spans="1:15" ht="17.100000000000001" customHeight="1">
      <c r="A6" s="83" t="s">
        <v>323</v>
      </c>
      <c r="B6" s="208">
        <f ca="1">TODAY()</f>
        <v>44748</v>
      </c>
      <c r="C6" s="208"/>
      <c r="D6" s="208"/>
      <c r="E6" s="203" t="s">
        <v>324</v>
      </c>
      <c r="F6" s="203"/>
      <c r="G6" s="203"/>
      <c r="H6" s="62"/>
      <c r="I6" s="86" t="s">
        <v>1270</v>
      </c>
      <c r="J6" s="125"/>
    </row>
    <row r="7" spans="1:15" ht="17.100000000000001" customHeight="1">
      <c r="A7" s="69" t="s">
        <v>325</v>
      </c>
      <c r="B7" s="197"/>
      <c r="C7" s="197"/>
      <c r="D7" s="197"/>
      <c r="E7" s="209" t="s">
        <v>327</v>
      </c>
      <c r="F7" s="209"/>
      <c r="G7" s="209"/>
      <c r="H7" s="66"/>
      <c r="I7" s="118" t="s">
        <v>1254</v>
      </c>
      <c r="J7" s="102"/>
    </row>
    <row r="8" spans="1:15" ht="17.100000000000001" customHeight="1">
      <c r="A8" s="84" t="s">
        <v>330</v>
      </c>
      <c r="B8" s="198"/>
      <c r="C8" s="198"/>
      <c r="D8" s="198"/>
      <c r="E8" s="203" t="s">
        <v>328</v>
      </c>
      <c r="F8" s="203"/>
      <c r="G8" s="203"/>
      <c r="H8" s="131"/>
      <c r="I8" s="87" t="s">
        <v>1271</v>
      </c>
      <c r="J8" s="65"/>
    </row>
    <row r="9" spans="1:15" ht="17.100000000000001" customHeight="1">
      <c r="B9" s="9"/>
      <c r="C9" s="34"/>
      <c r="D9" s="44"/>
      <c r="E9" s="204" t="s">
        <v>916</v>
      </c>
      <c r="F9" s="204"/>
      <c r="G9" s="204"/>
      <c r="H9" s="66"/>
      <c r="I9" s="127" t="s">
        <v>1272</v>
      </c>
      <c r="J9" s="110"/>
    </row>
    <row r="10" spans="1:15" ht="17.100000000000001" customHeight="1">
      <c r="A10" s="9" t="s">
        <v>326</v>
      </c>
      <c r="B10" s="199"/>
      <c r="C10" s="199"/>
      <c r="D10" s="199"/>
      <c r="E10" s="203" t="s">
        <v>331</v>
      </c>
      <c r="F10" s="203"/>
      <c r="G10" s="203"/>
      <c r="H10" s="63"/>
      <c r="I10" s="88" t="s">
        <v>1273</v>
      </c>
      <c r="J10" s="115"/>
    </row>
    <row r="11" spans="1:15" ht="17.100000000000001" customHeight="1">
      <c r="A11" s="11" t="s">
        <v>329</v>
      </c>
      <c r="B11" s="198"/>
      <c r="C11" s="198"/>
      <c r="D11" s="198"/>
      <c r="E11" s="204" t="s">
        <v>333</v>
      </c>
      <c r="F11" s="204"/>
      <c r="G11" s="204"/>
      <c r="H11" s="61"/>
      <c r="I11" s="119" t="s">
        <v>1252</v>
      </c>
      <c r="J11" s="65"/>
    </row>
    <row r="12" spans="1:15" ht="17.100000000000001" customHeight="1">
      <c r="A12" s="9" t="s">
        <v>1045</v>
      </c>
      <c r="B12" s="206"/>
      <c r="C12" s="207"/>
      <c r="D12" s="207"/>
      <c r="E12" s="205" t="s">
        <v>1046</v>
      </c>
      <c r="F12" s="205"/>
      <c r="G12" s="205"/>
      <c r="H12" s="101"/>
      <c r="I12" s="89" t="s">
        <v>1264</v>
      </c>
      <c r="J12" s="64" t="s">
        <v>1265</v>
      </c>
    </row>
    <row r="13" spans="1:15" ht="17.100000000000001" customHeight="1">
      <c r="A13" s="9" t="s">
        <v>332</v>
      </c>
      <c r="B13" s="200"/>
      <c r="C13" s="200"/>
      <c r="D13" s="200"/>
      <c r="E13" s="205" t="s">
        <v>1242</v>
      </c>
      <c r="F13" s="205"/>
      <c r="G13" s="205"/>
      <c r="H13" s="130"/>
      <c r="I13" s="120" t="s">
        <v>333</v>
      </c>
      <c r="J13" s="76"/>
    </row>
    <row r="14" spans="1:15" ht="17.100000000000001" customHeight="1">
      <c r="A14" s="95" t="s">
        <v>334</v>
      </c>
      <c r="B14" s="186"/>
      <c r="C14" s="186"/>
      <c r="D14" s="187"/>
      <c r="E14" s="205" t="s">
        <v>1207</v>
      </c>
      <c r="F14" s="205"/>
      <c r="G14" s="205"/>
      <c r="H14" s="57"/>
      <c r="I14" s="90" t="s">
        <v>1253</v>
      </c>
      <c r="J14" s="104"/>
    </row>
    <row r="15" spans="1:15" ht="17.100000000000001" customHeight="1">
      <c r="A15" s="96" t="s">
        <v>1298</v>
      </c>
      <c r="B15" s="190"/>
      <c r="C15" s="190"/>
      <c r="D15" s="191"/>
      <c r="E15" s="58" t="s">
        <v>335</v>
      </c>
      <c r="F15" s="56"/>
      <c r="G15" s="10"/>
      <c r="I15" s="121" t="s">
        <v>1268</v>
      </c>
      <c r="J15" s="145" t="s">
        <v>1269</v>
      </c>
      <c r="K15" s="225" t="s">
        <v>1314</v>
      </c>
      <c r="L15" s="226"/>
      <c r="M15" s="226"/>
      <c r="N15" s="227"/>
      <c r="O15" s="8"/>
    </row>
    <row r="16" spans="1:15" ht="17.100000000000001" customHeight="1">
      <c r="A16" s="96" t="s">
        <v>1297</v>
      </c>
      <c r="B16" s="201"/>
      <c r="C16" s="201"/>
      <c r="D16" s="202"/>
      <c r="E16" s="59" t="s">
        <v>1208</v>
      </c>
      <c r="G16" s="10"/>
      <c r="H16" s="67"/>
      <c r="I16" s="122" t="s">
        <v>1306</v>
      </c>
      <c r="J16" s="146" t="str">
        <f t="shared" ref="J16:J19" si="0">CONCATENATE(LEN(K16)," char")</f>
        <v>0 char</v>
      </c>
      <c r="K16" s="228"/>
      <c r="L16" s="229"/>
      <c r="M16" s="229"/>
      <c r="N16" s="230"/>
      <c r="O16" s="8"/>
    </row>
    <row r="17" spans="1:15" ht="17.100000000000001" customHeight="1">
      <c r="A17" s="97" t="s">
        <v>1296</v>
      </c>
      <c r="B17" s="190"/>
      <c r="C17" s="191"/>
      <c r="D17" s="100"/>
      <c r="E17" s="196" t="s">
        <v>336</v>
      </c>
      <c r="F17" s="196"/>
      <c r="G17" s="196"/>
      <c r="H17" s="196"/>
      <c r="I17" s="122" t="s">
        <v>1307</v>
      </c>
      <c r="J17" s="146" t="str">
        <f t="shared" si="0"/>
        <v>0 char</v>
      </c>
      <c r="K17" s="231"/>
      <c r="L17" s="232"/>
      <c r="M17" s="232"/>
      <c r="N17" s="233"/>
      <c r="O17" s="8"/>
    </row>
    <row r="18" spans="1:15" ht="17.100000000000001" customHeight="1">
      <c r="A18" s="98" t="s">
        <v>337</v>
      </c>
      <c r="B18" s="186"/>
      <c r="C18" s="186"/>
      <c r="D18" s="187"/>
      <c r="E18" s="192"/>
      <c r="F18" s="192"/>
      <c r="G18" s="192"/>
      <c r="H18" s="193"/>
      <c r="I18" s="122" t="s">
        <v>1308</v>
      </c>
      <c r="J18" s="146" t="str">
        <f t="shared" si="0"/>
        <v>0 char</v>
      </c>
      <c r="K18" s="231"/>
      <c r="L18" s="232"/>
      <c r="M18" s="232"/>
      <c r="N18" s="233"/>
      <c r="O18" s="8"/>
    </row>
    <row r="19" spans="1:15" ht="17.100000000000001" customHeight="1" thickBot="1">
      <c r="A19" s="99" t="s">
        <v>338</v>
      </c>
      <c r="B19" s="190"/>
      <c r="C19" s="190"/>
      <c r="D19" s="191"/>
      <c r="E19" s="194"/>
      <c r="F19" s="194"/>
      <c r="G19" s="194"/>
      <c r="H19" s="195"/>
      <c r="I19" s="123" t="s">
        <v>1309</v>
      </c>
      <c r="J19" s="146" t="str">
        <f t="shared" si="0"/>
        <v>0 char</v>
      </c>
      <c r="K19" s="234"/>
      <c r="L19" s="235"/>
      <c r="M19" s="235"/>
      <c r="N19" s="236"/>
      <c r="O19" s="8"/>
    </row>
    <row r="20" spans="1:15" ht="17.100000000000001" customHeight="1">
      <c r="A20" s="96" t="s">
        <v>1297</v>
      </c>
      <c r="B20" s="186"/>
      <c r="C20" s="186"/>
      <c r="D20" s="187"/>
      <c r="E20" s="60" t="s">
        <v>339</v>
      </c>
      <c r="G20" s="10"/>
      <c r="I20" s="27"/>
      <c r="J20" s="27"/>
    </row>
    <row r="21" spans="1:15" ht="17.100000000000001" customHeight="1" thickBot="1">
      <c r="A21" s="105" t="s">
        <v>1296</v>
      </c>
      <c r="B21" s="188"/>
      <c r="C21" s="189"/>
      <c r="D21" s="109"/>
      <c r="E21" s="12"/>
      <c r="F21" s="12"/>
      <c r="G21" s="12"/>
      <c r="H21" s="12"/>
      <c r="I21" s="12"/>
      <c r="J21" s="12"/>
    </row>
    <row r="22" spans="1:15" ht="39.6">
      <c r="A22" s="158" t="s">
        <v>340</v>
      </c>
      <c r="B22" s="106" t="s">
        <v>341</v>
      </c>
      <c r="C22" s="107" t="s">
        <v>1044</v>
      </c>
      <c r="D22" s="108" t="s">
        <v>915</v>
      </c>
      <c r="E22" s="39" t="s">
        <v>1</v>
      </c>
      <c r="F22" s="39"/>
      <c r="G22" s="39"/>
      <c r="H22" s="39"/>
      <c r="I22" s="92" t="s">
        <v>342</v>
      </c>
      <c r="J22" s="93" t="s">
        <v>343</v>
      </c>
      <c r="K22" s="154"/>
      <c r="L22" s="144" t="s">
        <v>1427</v>
      </c>
      <c r="M22" s="153" t="s">
        <v>1428</v>
      </c>
      <c r="N22" s="149"/>
      <c r="O22" s="150"/>
    </row>
    <row r="23" spans="1:15" s="8" customFormat="1">
      <c r="A23" s="160"/>
      <c r="B23" s="157"/>
      <c r="C23" s="35" t="str">
        <f t="shared" ref="C23" si="1">IF(A23&lt;&gt;"",VLOOKUP(A23,tdi,6,FALSE), "")</f>
        <v/>
      </c>
      <c r="D23" s="45" t="str">
        <f t="shared" ref="D23:D51" si="2">IF(A23&lt;&gt;"",VLOOKUP(A23,tdi,8,FALSE), "")</f>
        <v/>
      </c>
      <c r="E23" s="51" t="str">
        <f t="shared" ref="E23" si="3">IF(A23&lt;&gt;"",VLOOKUP(A23,tdi,2,FALSE),"")</f>
        <v/>
      </c>
      <c r="F23" s="52"/>
      <c r="G23" s="52"/>
      <c r="H23" s="53"/>
      <c r="I23" s="29" t="str">
        <f t="shared" ref="I23:I51" si="4">IF($B23="","",IF($B23&lt;VLOOKUP($A23,tdi,6,FALSE),VLOOKUP($A23,tdi,5,FALSE),VLOOKUP($A23,tdi,7,FALSE)))</f>
        <v/>
      </c>
      <c r="J23" s="40" t="str">
        <f>IF($B23&lt;&gt;"",B23*I23," ")</f>
        <v xml:space="preserve"> </v>
      </c>
      <c r="K23" s="148"/>
      <c r="L23" s="29" t="str">
        <f t="shared" ref="L23:L51" si="5">IF($B23="","",IF($B23&lt;VLOOKUP($A23,tdi,6,FALSE),VLOOKUP($A23,tdi,5,FALSE),VLOOKUP($A23,tdi,7,FALSE)))</f>
        <v/>
      </c>
      <c r="M23" s="155" t="str">
        <f>IF($L23&lt;&gt; "",L23-I23,"")</f>
        <v/>
      </c>
      <c r="N23" s="152"/>
      <c r="O23" s="152"/>
    </row>
    <row r="24" spans="1:15" s="8" customFormat="1">
      <c r="A24" s="160"/>
      <c r="B24" s="157"/>
      <c r="C24" s="35" t="str">
        <f t="shared" ref="C24:C51" si="6">IF(A24&lt;&gt;"",VLOOKUP(A24,tdi,6,FALSE), "")</f>
        <v/>
      </c>
      <c r="D24" s="45" t="str">
        <f t="shared" si="2"/>
        <v/>
      </c>
      <c r="E24" s="210" t="str">
        <f t="shared" ref="E24:E51" si="7">IF(A24&lt;&gt;"",VLOOKUP(A24,tdi,2,FALSE),"")</f>
        <v/>
      </c>
      <c r="F24" s="211"/>
      <c r="G24" s="211"/>
      <c r="H24" s="212"/>
      <c r="I24" s="29" t="str">
        <f t="shared" si="4"/>
        <v/>
      </c>
      <c r="J24" s="40" t="str">
        <f t="shared" ref="J24" si="8">IF($B24&lt;&gt;"",B24*I24," ")</f>
        <v xml:space="preserve"> </v>
      </c>
      <c r="K24" s="147"/>
      <c r="L24" s="29" t="str">
        <f t="shared" si="5"/>
        <v/>
      </c>
      <c r="M24" s="155" t="str">
        <f t="shared" ref="M24:M51" si="9">IF($L24&lt;&gt; "",L24-I24,"")</f>
        <v/>
      </c>
      <c r="N24" s="151"/>
      <c r="O24" s="152"/>
    </row>
    <row r="25" spans="1:15">
      <c r="A25" s="160"/>
      <c r="B25" s="157"/>
      <c r="C25" s="35" t="str">
        <f t="shared" si="6"/>
        <v/>
      </c>
      <c r="D25" s="45" t="str">
        <f t="shared" si="2"/>
        <v/>
      </c>
      <c r="E25" s="210" t="str">
        <f t="shared" si="7"/>
        <v/>
      </c>
      <c r="F25" s="211"/>
      <c r="G25" s="211"/>
      <c r="H25" s="212"/>
      <c r="I25" s="29" t="str">
        <f t="shared" si="4"/>
        <v/>
      </c>
      <c r="J25" s="40" t="str">
        <f>IF($B25&lt;&gt;"",B25*I25," ")</f>
        <v xml:space="preserve"> </v>
      </c>
      <c r="L25" s="29" t="str">
        <f t="shared" si="5"/>
        <v/>
      </c>
      <c r="M25" s="155" t="str">
        <f t="shared" si="9"/>
        <v/>
      </c>
    </row>
    <row r="26" spans="1:15">
      <c r="A26" s="159"/>
      <c r="B26" s="68"/>
      <c r="C26" s="35" t="str">
        <f t="shared" si="6"/>
        <v/>
      </c>
      <c r="D26" s="45" t="str">
        <f t="shared" si="2"/>
        <v/>
      </c>
      <c r="E26" s="210" t="str">
        <f t="shared" si="7"/>
        <v/>
      </c>
      <c r="F26" s="211"/>
      <c r="G26" s="211"/>
      <c r="H26" s="212"/>
      <c r="I26" s="29" t="str">
        <f t="shared" si="4"/>
        <v/>
      </c>
      <c r="J26" s="40" t="str">
        <f t="shared" ref="J26:J51" si="10">IF($B26&lt;&gt;"",B26*I26," ")</f>
        <v xml:space="preserve"> </v>
      </c>
      <c r="L26" s="29" t="str">
        <f t="shared" si="5"/>
        <v/>
      </c>
      <c r="M26" s="155" t="str">
        <f t="shared" si="9"/>
        <v/>
      </c>
    </row>
    <row r="27" spans="1:15">
      <c r="A27" s="75"/>
      <c r="B27" s="68"/>
      <c r="C27" s="35" t="str">
        <f t="shared" si="6"/>
        <v/>
      </c>
      <c r="D27" s="45" t="str">
        <f t="shared" si="2"/>
        <v/>
      </c>
      <c r="E27" s="210" t="str">
        <f t="shared" si="7"/>
        <v/>
      </c>
      <c r="F27" s="211"/>
      <c r="G27" s="211"/>
      <c r="H27" s="212"/>
      <c r="I27" s="29" t="str">
        <f t="shared" si="4"/>
        <v/>
      </c>
      <c r="J27" s="40" t="str">
        <f t="shared" si="10"/>
        <v xml:space="preserve"> </v>
      </c>
      <c r="L27" s="29" t="str">
        <f t="shared" si="5"/>
        <v/>
      </c>
      <c r="M27" s="155" t="str">
        <f t="shared" si="9"/>
        <v/>
      </c>
    </row>
    <row r="28" spans="1:15">
      <c r="A28" s="74"/>
      <c r="B28" s="68"/>
      <c r="C28" s="35" t="str">
        <f t="shared" si="6"/>
        <v/>
      </c>
      <c r="D28" s="45" t="str">
        <f t="shared" si="2"/>
        <v/>
      </c>
      <c r="E28" s="210" t="str">
        <f t="shared" si="7"/>
        <v/>
      </c>
      <c r="F28" s="211"/>
      <c r="G28" s="211"/>
      <c r="H28" s="212"/>
      <c r="I28" s="29" t="str">
        <f t="shared" si="4"/>
        <v/>
      </c>
      <c r="J28" s="40" t="str">
        <f t="shared" si="10"/>
        <v xml:space="preserve"> </v>
      </c>
      <c r="L28" s="29" t="str">
        <f t="shared" si="5"/>
        <v/>
      </c>
      <c r="M28" s="155" t="str">
        <f t="shared" si="9"/>
        <v/>
      </c>
    </row>
    <row r="29" spans="1:15">
      <c r="A29" s="75"/>
      <c r="B29" s="68"/>
      <c r="C29" s="35" t="str">
        <f t="shared" si="6"/>
        <v/>
      </c>
      <c r="D29" s="45" t="str">
        <f t="shared" si="2"/>
        <v/>
      </c>
      <c r="E29" s="210" t="str">
        <f t="shared" si="7"/>
        <v/>
      </c>
      <c r="F29" s="211"/>
      <c r="G29" s="211"/>
      <c r="H29" s="212"/>
      <c r="I29" s="29" t="str">
        <f t="shared" si="4"/>
        <v/>
      </c>
      <c r="J29" s="40" t="str">
        <f t="shared" si="10"/>
        <v xml:space="preserve"> </v>
      </c>
      <c r="L29" s="29" t="str">
        <f t="shared" si="5"/>
        <v/>
      </c>
      <c r="M29" s="155" t="str">
        <f t="shared" si="9"/>
        <v/>
      </c>
    </row>
    <row r="30" spans="1:15">
      <c r="A30" s="75"/>
      <c r="B30" s="68"/>
      <c r="C30" s="35" t="str">
        <f t="shared" si="6"/>
        <v/>
      </c>
      <c r="D30" s="45" t="str">
        <f t="shared" si="2"/>
        <v/>
      </c>
      <c r="E30" s="210" t="str">
        <f t="shared" si="7"/>
        <v/>
      </c>
      <c r="F30" s="211"/>
      <c r="G30" s="211"/>
      <c r="H30" s="212"/>
      <c r="I30" s="29" t="str">
        <f t="shared" si="4"/>
        <v/>
      </c>
      <c r="J30" s="40" t="str">
        <f t="shared" si="10"/>
        <v xml:space="preserve"> </v>
      </c>
      <c r="L30" s="29" t="str">
        <f t="shared" si="5"/>
        <v/>
      </c>
      <c r="M30" s="155" t="str">
        <f t="shared" si="9"/>
        <v/>
      </c>
    </row>
    <row r="31" spans="1:15">
      <c r="A31" s="74"/>
      <c r="B31" s="68"/>
      <c r="C31" s="35" t="str">
        <f t="shared" si="6"/>
        <v/>
      </c>
      <c r="D31" s="45" t="str">
        <f t="shared" si="2"/>
        <v/>
      </c>
      <c r="E31" s="210" t="str">
        <f t="shared" si="7"/>
        <v/>
      </c>
      <c r="F31" s="211"/>
      <c r="G31" s="211"/>
      <c r="H31" s="212"/>
      <c r="I31" s="29" t="str">
        <f t="shared" si="4"/>
        <v/>
      </c>
      <c r="J31" s="40" t="str">
        <f t="shared" si="10"/>
        <v xml:space="preserve"> </v>
      </c>
      <c r="L31" s="29" t="str">
        <f t="shared" si="5"/>
        <v/>
      </c>
      <c r="M31" s="155" t="str">
        <f t="shared" si="9"/>
        <v/>
      </c>
    </row>
    <row r="32" spans="1:15">
      <c r="A32" s="75"/>
      <c r="B32" s="68"/>
      <c r="C32" s="35" t="str">
        <f t="shared" si="6"/>
        <v/>
      </c>
      <c r="D32" s="45" t="str">
        <f t="shared" si="2"/>
        <v/>
      </c>
      <c r="E32" s="210" t="str">
        <f t="shared" si="7"/>
        <v/>
      </c>
      <c r="F32" s="211"/>
      <c r="G32" s="211"/>
      <c r="H32" s="212"/>
      <c r="I32" s="29" t="str">
        <f t="shared" si="4"/>
        <v/>
      </c>
      <c r="J32" s="40" t="str">
        <f t="shared" si="10"/>
        <v xml:space="preserve"> </v>
      </c>
      <c r="L32" s="29" t="str">
        <f t="shared" si="5"/>
        <v/>
      </c>
      <c r="M32" s="155" t="str">
        <f t="shared" si="9"/>
        <v/>
      </c>
    </row>
    <row r="33" spans="1:13">
      <c r="A33" s="161"/>
      <c r="B33" s="68"/>
      <c r="C33" s="35" t="str">
        <f t="shared" si="6"/>
        <v/>
      </c>
      <c r="D33" s="45" t="str">
        <f t="shared" si="2"/>
        <v/>
      </c>
      <c r="E33" s="210" t="str">
        <f t="shared" si="7"/>
        <v/>
      </c>
      <c r="F33" s="211"/>
      <c r="G33" s="211"/>
      <c r="H33" s="212"/>
      <c r="I33" s="29" t="str">
        <f t="shared" si="4"/>
        <v/>
      </c>
      <c r="J33" s="40" t="str">
        <f t="shared" si="10"/>
        <v xml:space="preserve"> </v>
      </c>
      <c r="L33" s="29" t="str">
        <f t="shared" si="5"/>
        <v/>
      </c>
      <c r="M33" s="155" t="str">
        <f t="shared" si="9"/>
        <v/>
      </c>
    </row>
    <row r="34" spans="1:13">
      <c r="A34" s="162"/>
      <c r="B34" s="157"/>
      <c r="C34" s="35" t="str">
        <f t="shared" si="6"/>
        <v/>
      </c>
      <c r="D34" s="45" t="str">
        <f t="shared" si="2"/>
        <v/>
      </c>
      <c r="E34" s="210" t="str">
        <f t="shared" si="7"/>
        <v/>
      </c>
      <c r="F34" s="211"/>
      <c r="G34" s="211"/>
      <c r="H34" s="212"/>
      <c r="I34" s="29" t="str">
        <f t="shared" si="4"/>
        <v/>
      </c>
      <c r="J34" s="40" t="str">
        <f t="shared" si="10"/>
        <v xml:space="preserve"> </v>
      </c>
      <c r="L34" s="29" t="str">
        <f t="shared" si="5"/>
        <v/>
      </c>
      <c r="M34" s="155" t="str">
        <f t="shared" si="9"/>
        <v/>
      </c>
    </row>
    <row r="35" spans="1:13">
      <c r="A35" s="162"/>
      <c r="B35" s="157"/>
      <c r="C35" s="35" t="str">
        <f t="shared" si="6"/>
        <v/>
      </c>
      <c r="D35" s="45" t="str">
        <f t="shared" si="2"/>
        <v/>
      </c>
      <c r="E35" s="210" t="str">
        <f t="shared" si="7"/>
        <v/>
      </c>
      <c r="F35" s="211"/>
      <c r="G35" s="211"/>
      <c r="H35" s="212"/>
      <c r="I35" s="29" t="str">
        <f t="shared" si="4"/>
        <v/>
      </c>
      <c r="J35" s="40" t="str">
        <f t="shared" si="10"/>
        <v xml:space="preserve"> </v>
      </c>
      <c r="L35" s="29" t="str">
        <f t="shared" si="5"/>
        <v/>
      </c>
      <c r="M35" s="155" t="str">
        <f t="shared" si="9"/>
        <v/>
      </c>
    </row>
    <row r="36" spans="1:13">
      <c r="A36" s="162"/>
      <c r="B36" s="157"/>
      <c r="C36" s="35" t="str">
        <f t="shared" si="6"/>
        <v/>
      </c>
      <c r="D36" s="45" t="str">
        <f t="shared" si="2"/>
        <v/>
      </c>
      <c r="E36" s="210" t="str">
        <f t="shared" si="7"/>
        <v/>
      </c>
      <c r="F36" s="211"/>
      <c r="G36" s="211"/>
      <c r="H36" s="212"/>
      <c r="I36" s="29" t="str">
        <f t="shared" si="4"/>
        <v/>
      </c>
      <c r="J36" s="40" t="str">
        <f t="shared" si="10"/>
        <v xml:space="preserve"> </v>
      </c>
      <c r="L36" s="29" t="str">
        <f t="shared" si="5"/>
        <v/>
      </c>
      <c r="M36" s="155" t="str">
        <f t="shared" si="9"/>
        <v/>
      </c>
    </row>
    <row r="37" spans="1:13">
      <c r="A37" s="162"/>
      <c r="B37" s="157"/>
      <c r="C37" s="35" t="str">
        <f t="shared" si="6"/>
        <v/>
      </c>
      <c r="D37" s="45" t="str">
        <f t="shared" si="2"/>
        <v/>
      </c>
      <c r="E37" s="210" t="str">
        <f t="shared" si="7"/>
        <v/>
      </c>
      <c r="F37" s="211"/>
      <c r="G37" s="211"/>
      <c r="H37" s="212"/>
      <c r="I37" s="29" t="str">
        <f t="shared" si="4"/>
        <v/>
      </c>
      <c r="J37" s="40" t="str">
        <f t="shared" si="10"/>
        <v xml:space="preserve"> </v>
      </c>
      <c r="L37" s="29" t="str">
        <f t="shared" si="5"/>
        <v/>
      </c>
      <c r="M37" s="155" t="str">
        <f t="shared" si="9"/>
        <v/>
      </c>
    </row>
    <row r="38" spans="1:13">
      <c r="A38" s="162"/>
      <c r="B38" s="157"/>
      <c r="C38" s="35" t="str">
        <f t="shared" si="6"/>
        <v/>
      </c>
      <c r="D38" s="45" t="str">
        <f t="shared" si="2"/>
        <v/>
      </c>
      <c r="E38" s="210" t="str">
        <f t="shared" si="7"/>
        <v/>
      </c>
      <c r="F38" s="211"/>
      <c r="G38" s="211"/>
      <c r="H38" s="212"/>
      <c r="I38" s="29" t="str">
        <f t="shared" si="4"/>
        <v/>
      </c>
      <c r="J38" s="40" t="str">
        <f t="shared" si="10"/>
        <v xml:space="preserve"> </v>
      </c>
      <c r="L38" s="29" t="str">
        <f t="shared" si="5"/>
        <v/>
      </c>
      <c r="M38" s="155" t="str">
        <f t="shared" si="9"/>
        <v/>
      </c>
    </row>
    <row r="39" spans="1:13">
      <c r="A39" s="162"/>
      <c r="B39" s="157"/>
      <c r="C39" s="35" t="str">
        <f t="shared" si="6"/>
        <v/>
      </c>
      <c r="D39" s="45" t="str">
        <f t="shared" si="2"/>
        <v/>
      </c>
      <c r="E39" s="210" t="str">
        <f t="shared" si="7"/>
        <v/>
      </c>
      <c r="F39" s="211"/>
      <c r="G39" s="211"/>
      <c r="H39" s="212"/>
      <c r="I39" s="29" t="str">
        <f t="shared" si="4"/>
        <v/>
      </c>
      <c r="J39" s="40" t="str">
        <f t="shared" si="10"/>
        <v xml:space="preserve"> </v>
      </c>
      <c r="L39" s="29" t="str">
        <f t="shared" si="5"/>
        <v/>
      </c>
      <c r="M39" s="155" t="str">
        <f t="shared" si="9"/>
        <v/>
      </c>
    </row>
    <row r="40" spans="1:13">
      <c r="A40" s="162"/>
      <c r="B40" s="157"/>
      <c r="C40" s="35" t="str">
        <f t="shared" si="6"/>
        <v/>
      </c>
      <c r="D40" s="45" t="str">
        <f t="shared" si="2"/>
        <v/>
      </c>
      <c r="E40" s="210" t="str">
        <f t="shared" si="7"/>
        <v/>
      </c>
      <c r="F40" s="211"/>
      <c r="G40" s="211"/>
      <c r="H40" s="212"/>
      <c r="I40" s="29" t="str">
        <f t="shared" si="4"/>
        <v/>
      </c>
      <c r="J40" s="40" t="str">
        <f t="shared" si="10"/>
        <v xml:space="preserve"> </v>
      </c>
      <c r="L40" s="29" t="str">
        <f t="shared" si="5"/>
        <v/>
      </c>
      <c r="M40" s="155" t="str">
        <f t="shared" si="9"/>
        <v/>
      </c>
    </row>
    <row r="41" spans="1:13">
      <c r="A41" s="162"/>
      <c r="B41" s="157"/>
      <c r="C41" s="35" t="str">
        <f t="shared" si="6"/>
        <v/>
      </c>
      <c r="D41" s="45" t="str">
        <f t="shared" si="2"/>
        <v/>
      </c>
      <c r="E41" s="210" t="str">
        <f t="shared" si="7"/>
        <v/>
      </c>
      <c r="F41" s="211"/>
      <c r="G41" s="211"/>
      <c r="H41" s="212"/>
      <c r="I41" s="29" t="str">
        <f t="shared" si="4"/>
        <v/>
      </c>
      <c r="J41" s="40" t="str">
        <f t="shared" si="10"/>
        <v xml:space="preserve"> </v>
      </c>
      <c r="L41" s="29" t="str">
        <f t="shared" si="5"/>
        <v/>
      </c>
      <c r="M41" s="155" t="str">
        <f t="shared" si="9"/>
        <v/>
      </c>
    </row>
    <row r="42" spans="1:13">
      <c r="A42" s="162"/>
      <c r="B42" s="157"/>
      <c r="C42" s="35" t="str">
        <f t="shared" si="6"/>
        <v/>
      </c>
      <c r="D42" s="45" t="str">
        <f t="shared" si="2"/>
        <v/>
      </c>
      <c r="E42" s="210" t="str">
        <f t="shared" si="7"/>
        <v/>
      </c>
      <c r="F42" s="211"/>
      <c r="G42" s="211"/>
      <c r="H42" s="212"/>
      <c r="I42" s="29" t="str">
        <f t="shared" si="4"/>
        <v/>
      </c>
      <c r="J42" s="40" t="str">
        <f t="shared" si="10"/>
        <v xml:space="preserve"> </v>
      </c>
      <c r="L42" s="29" t="str">
        <f t="shared" si="5"/>
        <v/>
      </c>
      <c r="M42" s="155" t="str">
        <f t="shared" si="9"/>
        <v/>
      </c>
    </row>
    <row r="43" spans="1:13">
      <c r="A43" s="162"/>
      <c r="B43" s="157"/>
      <c r="C43" s="35" t="str">
        <f t="shared" si="6"/>
        <v/>
      </c>
      <c r="D43" s="45" t="str">
        <f t="shared" si="2"/>
        <v/>
      </c>
      <c r="E43" s="210" t="str">
        <f t="shared" si="7"/>
        <v/>
      </c>
      <c r="F43" s="211"/>
      <c r="G43" s="211"/>
      <c r="H43" s="212"/>
      <c r="I43" s="29" t="str">
        <f t="shared" si="4"/>
        <v/>
      </c>
      <c r="J43" s="40" t="str">
        <f t="shared" si="10"/>
        <v xml:space="preserve"> </v>
      </c>
      <c r="L43" s="29" t="str">
        <f t="shared" si="5"/>
        <v/>
      </c>
      <c r="M43" s="155" t="str">
        <f t="shared" si="9"/>
        <v/>
      </c>
    </row>
    <row r="44" spans="1:13">
      <c r="A44" s="159"/>
      <c r="B44" s="68"/>
      <c r="C44" s="35" t="str">
        <f t="shared" si="6"/>
        <v/>
      </c>
      <c r="D44" s="45" t="str">
        <f t="shared" si="2"/>
        <v/>
      </c>
      <c r="E44" s="210" t="str">
        <f t="shared" si="7"/>
        <v/>
      </c>
      <c r="F44" s="211"/>
      <c r="G44" s="211"/>
      <c r="H44" s="212"/>
      <c r="I44" s="29" t="str">
        <f t="shared" si="4"/>
        <v/>
      </c>
      <c r="J44" s="40" t="str">
        <f t="shared" si="10"/>
        <v xml:space="preserve"> </v>
      </c>
      <c r="L44" s="29" t="str">
        <f t="shared" si="5"/>
        <v/>
      </c>
      <c r="M44" s="155" t="str">
        <f t="shared" si="9"/>
        <v/>
      </c>
    </row>
    <row r="45" spans="1:13">
      <c r="A45" s="75"/>
      <c r="B45" s="68"/>
      <c r="C45" s="35" t="str">
        <f t="shared" si="6"/>
        <v/>
      </c>
      <c r="D45" s="45" t="str">
        <f t="shared" si="2"/>
        <v/>
      </c>
      <c r="E45" s="210" t="str">
        <f t="shared" si="7"/>
        <v/>
      </c>
      <c r="F45" s="211"/>
      <c r="G45" s="211"/>
      <c r="H45" s="212"/>
      <c r="I45" s="29" t="str">
        <f t="shared" si="4"/>
        <v/>
      </c>
      <c r="J45" s="48" t="str">
        <f t="shared" si="10"/>
        <v xml:space="preserve"> </v>
      </c>
      <c r="L45" s="29" t="str">
        <f t="shared" si="5"/>
        <v/>
      </c>
      <c r="M45" s="155" t="str">
        <f t="shared" si="9"/>
        <v/>
      </c>
    </row>
    <row r="46" spans="1:13">
      <c r="A46" s="74"/>
      <c r="B46" s="68"/>
      <c r="C46" s="35" t="str">
        <f t="shared" si="6"/>
        <v/>
      </c>
      <c r="D46" s="45" t="str">
        <f t="shared" si="2"/>
        <v/>
      </c>
      <c r="E46" s="210" t="str">
        <f t="shared" si="7"/>
        <v/>
      </c>
      <c r="F46" s="211"/>
      <c r="G46" s="211"/>
      <c r="H46" s="212"/>
      <c r="I46" s="29" t="str">
        <f t="shared" si="4"/>
        <v/>
      </c>
      <c r="J46" s="40" t="str">
        <f t="shared" si="10"/>
        <v xml:space="preserve"> </v>
      </c>
      <c r="L46" s="29" t="str">
        <f t="shared" si="5"/>
        <v/>
      </c>
      <c r="M46" s="155" t="str">
        <f t="shared" si="9"/>
        <v/>
      </c>
    </row>
    <row r="47" spans="1:13">
      <c r="A47" s="75"/>
      <c r="B47" s="68"/>
      <c r="C47" s="35" t="str">
        <f t="shared" si="6"/>
        <v/>
      </c>
      <c r="D47" s="45" t="str">
        <f t="shared" si="2"/>
        <v/>
      </c>
      <c r="E47" s="210" t="str">
        <f t="shared" si="7"/>
        <v/>
      </c>
      <c r="F47" s="211"/>
      <c r="G47" s="211"/>
      <c r="H47" s="212"/>
      <c r="I47" s="29" t="str">
        <f t="shared" si="4"/>
        <v/>
      </c>
      <c r="J47" s="40" t="str">
        <f t="shared" si="10"/>
        <v xml:space="preserve"> </v>
      </c>
      <c r="L47" s="29" t="str">
        <f t="shared" si="5"/>
        <v/>
      </c>
      <c r="M47" s="155" t="str">
        <f t="shared" si="9"/>
        <v/>
      </c>
    </row>
    <row r="48" spans="1:13">
      <c r="A48" s="75"/>
      <c r="B48" s="68"/>
      <c r="C48" s="35" t="str">
        <f t="shared" si="6"/>
        <v/>
      </c>
      <c r="D48" s="45" t="str">
        <f t="shared" si="2"/>
        <v/>
      </c>
      <c r="E48" s="210" t="str">
        <f t="shared" si="7"/>
        <v/>
      </c>
      <c r="F48" s="211"/>
      <c r="G48" s="211"/>
      <c r="H48" s="212"/>
      <c r="I48" s="29" t="str">
        <f t="shared" si="4"/>
        <v/>
      </c>
      <c r="J48" s="40" t="str">
        <f t="shared" si="10"/>
        <v xml:space="preserve"> </v>
      </c>
      <c r="L48" s="29" t="str">
        <f t="shared" si="5"/>
        <v/>
      </c>
      <c r="M48" s="155" t="str">
        <f t="shared" si="9"/>
        <v/>
      </c>
    </row>
    <row r="49" spans="1:13">
      <c r="A49" s="74"/>
      <c r="B49" s="68"/>
      <c r="C49" s="35" t="str">
        <f t="shared" si="6"/>
        <v/>
      </c>
      <c r="D49" s="45" t="str">
        <f t="shared" si="2"/>
        <v/>
      </c>
      <c r="E49" s="210" t="str">
        <f t="shared" si="7"/>
        <v/>
      </c>
      <c r="F49" s="211"/>
      <c r="G49" s="211"/>
      <c r="H49" s="212"/>
      <c r="I49" s="29" t="str">
        <f t="shared" si="4"/>
        <v/>
      </c>
      <c r="J49" s="40" t="str">
        <f t="shared" si="10"/>
        <v xml:space="preserve"> </v>
      </c>
      <c r="L49" s="29" t="str">
        <f t="shared" si="5"/>
        <v/>
      </c>
      <c r="M49" s="155" t="str">
        <f t="shared" si="9"/>
        <v/>
      </c>
    </row>
    <row r="50" spans="1:13">
      <c r="A50" s="75"/>
      <c r="B50" s="68"/>
      <c r="C50" s="35" t="str">
        <f t="shared" si="6"/>
        <v/>
      </c>
      <c r="D50" s="45" t="str">
        <f t="shared" si="2"/>
        <v/>
      </c>
      <c r="E50" s="210" t="str">
        <f t="shared" si="7"/>
        <v/>
      </c>
      <c r="F50" s="211"/>
      <c r="G50" s="211"/>
      <c r="H50" s="212"/>
      <c r="I50" s="29" t="str">
        <f t="shared" si="4"/>
        <v/>
      </c>
      <c r="J50" s="40" t="str">
        <f t="shared" si="10"/>
        <v xml:space="preserve"> </v>
      </c>
      <c r="L50" s="29" t="str">
        <f t="shared" si="5"/>
        <v/>
      </c>
      <c r="M50" s="155" t="str">
        <f t="shared" si="9"/>
        <v/>
      </c>
    </row>
    <row r="51" spans="1:13" ht="15" thickBot="1">
      <c r="A51" s="75"/>
      <c r="B51" s="68"/>
      <c r="C51" s="35" t="str">
        <f t="shared" si="6"/>
        <v/>
      </c>
      <c r="D51" s="45" t="str">
        <f t="shared" si="2"/>
        <v/>
      </c>
      <c r="E51" s="210" t="str">
        <f t="shared" si="7"/>
        <v/>
      </c>
      <c r="F51" s="211"/>
      <c r="G51" s="211"/>
      <c r="H51" s="212"/>
      <c r="I51" s="29" t="str">
        <f t="shared" si="4"/>
        <v/>
      </c>
      <c r="J51" s="41" t="str">
        <f t="shared" si="10"/>
        <v xml:space="preserve"> </v>
      </c>
      <c r="L51" s="29" t="str">
        <f t="shared" si="5"/>
        <v/>
      </c>
      <c r="M51" s="155" t="str">
        <f t="shared" si="9"/>
        <v/>
      </c>
    </row>
    <row r="52" spans="1:13">
      <c r="A52" s="239" t="s">
        <v>344</v>
      </c>
      <c r="B52" s="240"/>
      <c r="C52" s="240"/>
      <c r="D52" s="240"/>
      <c r="E52" s="240"/>
      <c r="F52" s="240"/>
      <c r="G52" s="240"/>
      <c r="H52" s="240"/>
      <c r="I52" s="240"/>
      <c r="J52" s="38">
        <f>SUM(J23:J51)</f>
        <v>0</v>
      </c>
    </row>
    <row r="53" spans="1:13" ht="15" thickBot="1">
      <c r="A53" s="214" t="s">
        <v>345</v>
      </c>
      <c r="B53" s="215"/>
      <c r="C53" s="215"/>
      <c r="D53" s="215"/>
      <c r="E53" s="215"/>
      <c r="F53" s="215"/>
      <c r="G53" s="215"/>
      <c r="H53" s="215"/>
      <c r="I53" s="215"/>
      <c r="J53" s="94">
        <f>SUM(J52+J109+J166)</f>
        <v>0</v>
      </c>
      <c r="L53" s="7" t="s">
        <v>1430</v>
      </c>
      <c r="M53" s="156">
        <f>SUM(M23:M51)</f>
        <v>0</v>
      </c>
    </row>
    <row r="54" spans="1:13" ht="6.75" customHeight="1">
      <c r="A54" s="16"/>
      <c r="B54" s="16"/>
      <c r="C54" s="36"/>
      <c r="D54" s="46"/>
      <c r="E54" s="16"/>
      <c r="F54" s="16"/>
      <c r="G54" s="16"/>
      <c r="H54" s="16"/>
      <c r="I54" s="16"/>
      <c r="J54" s="17"/>
    </row>
    <row r="55" spans="1:13" ht="6.75" customHeight="1">
      <c r="A55" s="16"/>
      <c r="B55" s="16"/>
      <c r="C55" s="36"/>
      <c r="D55" s="46"/>
      <c r="E55" s="16"/>
      <c r="F55" s="16"/>
      <c r="G55" s="16"/>
      <c r="H55" s="16"/>
      <c r="I55" s="16"/>
      <c r="J55" s="17"/>
    </row>
    <row r="56" spans="1:13" ht="18" customHeight="1">
      <c r="E56" s="8"/>
      <c r="F56" s="8"/>
      <c r="G56" s="8"/>
    </row>
    <row r="57" spans="1:13" ht="11.25" customHeight="1">
      <c r="E57" s="26" t="s">
        <v>317</v>
      </c>
      <c r="F57" s="26"/>
      <c r="G57" s="26"/>
      <c r="H57" s="26"/>
      <c r="I57" s="26" t="s">
        <v>318</v>
      </c>
      <c r="J57" s="26"/>
    </row>
    <row r="58" spans="1:13" ht="11.25" customHeight="1">
      <c r="E58" s="26" t="s">
        <v>319</v>
      </c>
      <c r="F58" s="26"/>
      <c r="G58" s="26"/>
      <c r="H58" s="26"/>
      <c r="I58" s="26" t="s">
        <v>320</v>
      </c>
      <c r="J58" s="26"/>
    </row>
    <row r="59" spans="1:13" ht="11.25" customHeight="1">
      <c r="E59" s="26" t="s">
        <v>321</v>
      </c>
      <c r="F59" s="26"/>
      <c r="G59" s="26"/>
      <c r="H59" s="26"/>
      <c r="I59" s="26" t="s">
        <v>322</v>
      </c>
      <c r="J59" s="26"/>
    </row>
    <row r="60" spans="1:13" ht="19.5" customHeight="1">
      <c r="E60" s="8"/>
      <c r="F60" s="8"/>
      <c r="G60" s="8"/>
    </row>
    <row r="61" spans="1:13">
      <c r="A61" s="21" t="s">
        <v>323</v>
      </c>
      <c r="B61" s="21"/>
      <c r="C61" s="37"/>
      <c r="D61" s="213">
        <f ca="1">TODAY()</f>
        <v>44748</v>
      </c>
      <c r="E61" s="213"/>
      <c r="F61" s="213"/>
      <c r="G61" s="20"/>
      <c r="H61" s="21" t="s">
        <v>324</v>
      </c>
      <c r="I61" s="219">
        <f>(H6)</f>
        <v>0</v>
      </c>
      <c r="J61" s="219"/>
    </row>
    <row r="62" spans="1:13" ht="18" customHeight="1">
      <c r="A62" s="21" t="s">
        <v>325</v>
      </c>
      <c r="B62" s="21"/>
      <c r="C62" s="37"/>
      <c r="D62" s="222">
        <f>B7</f>
        <v>0</v>
      </c>
      <c r="E62" s="222"/>
      <c r="F62" s="222"/>
      <c r="G62" s="22"/>
      <c r="H62" s="21"/>
      <c r="I62" s="224"/>
      <c r="J62" s="224"/>
    </row>
    <row r="63" spans="1:13" ht="18" customHeight="1">
      <c r="A63" s="21" t="s">
        <v>326</v>
      </c>
      <c r="B63" s="21"/>
      <c r="C63" s="37"/>
      <c r="D63" s="221">
        <f>D10</f>
        <v>0</v>
      </c>
      <c r="E63" s="221"/>
      <c r="F63" s="221"/>
      <c r="G63" s="22"/>
      <c r="H63" s="21" t="s">
        <v>327</v>
      </c>
      <c r="I63" s="223">
        <f>H7</f>
        <v>0</v>
      </c>
      <c r="J63" s="223"/>
    </row>
    <row r="64" spans="1:13" ht="18" customHeight="1">
      <c r="A64" s="21" t="s">
        <v>330</v>
      </c>
      <c r="B64" s="21"/>
      <c r="C64" s="37"/>
      <c r="D64" s="221">
        <f>B8</f>
        <v>0</v>
      </c>
      <c r="E64" s="221"/>
      <c r="F64" s="221"/>
      <c r="G64" s="22"/>
      <c r="H64" s="23" t="s">
        <v>328</v>
      </c>
      <c r="I64" s="220">
        <f>H8</f>
        <v>0</v>
      </c>
      <c r="J64" s="220"/>
    </row>
    <row r="65" spans="1:13" ht="15" thickBot="1">
      <c r="A65" s="18"/>
      <c r="E65" s="7" t="s">
        <v>428</v>
      </c>
      <c r="I65" s="19" t="s">
        <v>428</v>
      </c>
      <c r="J65" s="19" t="str">
        <f>IF($B65&lt;&gt;"",B65*I65," ")</f>
        <v xml:space="preserve"> </v>
      </c>
    </row>
    <row r="66" spans="1:13" ht="39.6">
      <c r="A66" s="13" t="s">
        <v>340</v>
      </c>
      <c r="B66" s="14" t="s">
        <v>341</v>
      </c>
      <c r="C66" s="32" t="s">
        <v>1044</v>
      </c>
      <c r="D66" s="47" t="s">
        <v>915</v>
      </c>
      <c r="E66" s="28" t="s">
        <v>1</v>
      </c>
      <c r="F66" s="28"/>
      <c r="G66" s="28"/>
      <c r="H66" s="28"/>
      <c r="I66" s="14" t="s">
        <v>342</v>
      </c>
      <c r="J66" s="15" t="s">
        <v>343</v>
      </c>
      <c r="K66" s="154"/>
      <c r="L66" s="144" t="s">
        <v>1427</v>
      </c>
      <c r="M66" s="153" t="s">
        <v>1428</v>
      </c>
    </row>
    <row r="67" spans="1:13">
      <c r="A67" s="74"/>
      <c r="B67" s="68"/>
      <c r="C67" s="35" t="str">
        <f t="shared" ref="C67" si="11">IF(A67&lt;&gt;"",VLOOKUP(A67,tdi,6,FALSE), "")</f>
        <v/>
      </c>
      <c r="D67" s="45" t="str">
        <f t="shared" ref="D67:D108" si="12">IF(A67&lt;&gt;"",VLOOKUP(A67,tdi,8,FALSE), "")</f>
        <v/>
      </c>
      <c r="E67" s="210" t="str">
        <f t="shared" ref="E67" si="13">IF(A67&lt;&gt;"",VLOOKUP(A67,tdi,2,FALSE),"")</f>
        <v/>
      </c>
      <c r="F67" s="211"/>
      <c r="G67" s="211"/>
      <c r="H67" s="212"/>
      <c r="I67" s="29" t="str">
        <f t="shared" ref="I67:I108" si="14">IF($B67="","",IF($B67&lt;VLOOKUP($A67,tdi,6,FALSE),VLOOKUP($A67,tdi,5,FALSE),VLOOKUP($A67,tdi,7,FALSE)))</f>
        <v/>
      </c>
      <c r="J67" s="30" t="str">
        <f t="shared" ref="J67" si="15">IF($B67&lt;&gt;"",B67*I67," ")</f>
        <v xml:space="preserve"> </v>
      </c>
      <c r="L67" s="29" t="str">
        <f t="shared" ref="L67:L108" si="16">IF($B67="","",IF($B67&lt;VLOOKUP($A67,tdi,6,FALSE),VLOOKUP($A67,tdi,5,FALSE),VLOOKUP($A67,tdi,7,FALSE)))</f>
        <v/>
      </c>
      <c r="M67" s="155" t="str">
        <f>IF($L67&lt;&gt; "",L67-I67,"")</f>
        <v/>
      </c>
    </row>
    <row r="68" spans="1:13">
      <c r="A68" s="75"/>
      <c r="B68" s="68"/>
      <c r="C68" s="35" t="str">
        <f t="shared" ref="C68:C108" si="17">IF(A68&lt;&gt;"",VLOOKUP(A68,tdi,6,FALSE), "")</f>
        <v/>
      </c>
      <c r="D68" s="45" t="str">
        <f t="shared" si="12"/>
        <v/>
      </c>
      <c r="E68" s="210" t="str">
        <f t="shared" ref="E68:E108" si="18">IF(A68&lt;&gt;"",VLOOKUP(A68,tdi,2,FALSE),"")</f>
        <v/>
      </c>
      <c r="F68" s="211"/>
      <c r="G68" s="211"/>
      <c r="H68" s="212"/>
      <c r="I68" s="29" t="str">
        <f t="shared" si="14"/>
        <v/>
      </c>
      <c r="J68" s="30" t="str">
        <f t="shared" ref="J68:J108" si="19">IF($B68&lt;&gt;"",B68*I68," ")</f>
        <v xml:space="preserve"> </v>
      </c>
      <c r="L68" s="29" t="str">
        <f t="shared" si="16"/>
        <v/>
      </c>
      <c r="M68" s="155" t="str">
        <f t="shared" ref="M68:M108" si="20">IF($L68&lt;&gt; "",L68-I68,"")</f>
        <v/>
      </c>
    </row>
    <row r="69" spans="1:13">
      <c r="A69" s="74"/>
      <c r="B69" s="68"/>
      <c r="C69" s="35" t="str">
        <f t="shared" si="17"/>
        <v/>
      </c>
      <c r="D69" s="45" t="str">
        <f t="shared" si="12"/>
        <v/>
      </c>
      <c r="E69" s="210" t="str">
        <f t="shared" si="18"/>
        <v/>
      </c>
      <c r="F69" s="211"/>
      <c r="G69" s="211"/>
      <c r="H69" s="212"/>
      <c r="I69" s="29" t="str">
        <f t="shared" si="14"/>
        <v/>
      </c>
      <c r="J69" s="30" t="str">
        <f t="shared" si="19"/>
        <v xml:space="preserve"> </v>
      </c>
      <c r="L69" s="29" t="str">
        <f t="shared" si="16"/>
        <v/>
      </c>
      <c r="M69" s="155" t="str">
        <f t="shared" si="20"/>
        <v/>
      </c>
    </row>
    <row r="70" spans="1:13">
      <c r="A70" s="75"/>
      <c r="B70" s="68"/>
      <c r="C70" s="35" t="str">
        <f t="shared" si="17"/>
        <v/>
      </c>
      <c r="D70" s="45" t="str">
        <f t="shared" si="12"/>
        <v/>
      </c>
      <c r="E70" s="210" t="str">
        <f t="shared" si="18"/>
        <v/>
      </c>
      <c r="F70" s="211"/>
      <c r="G70" s="211"/>
      <c r="H70" s="212"/>
      <c r="I70" s="29" t="str">
        <f t="shared" si="14"/>
        <v/>
      </c>
      <c r="J70" s="30" t="str">
        <f t="shared" si="19"/>
        <v xml:space="preserve"> </v>
      </c>
      <c r="L70" s="29" t="str">
        <f t="shared" si="16"/>
        <v/>
      </c>
      <c r="M70" s="155" t="str">
        <f t="shared" si="20"/>
        <v/>
      </c>
    </row>
    <row r="71" spans="1:13">
      <c r="A71" s="75"/>
      <c r="B71" s="68"/>
      <c r="C71" s="35" t="str">
        <f t="shared" si="17"/>
        <v/>
      </c>
      <c r="D71" s="45" t="str">
        <f t="shared" si="12"/>
        <v/>
      </c>
      <c r="E71" s="210" t="str">
        <f t="shared" si="18"/>
        <v/>
      </c>
      <c r="F71" s="211"/>
      <c r="G71" s="211"/>
      <c r="H71" s="212"/>
      <c r="I71" s="29" t="str">
        <f t="shared" si="14"/>
        <v/>
      </c>
      <c r="J71" s="30" t="str">
        <f t="shared" si="19"/>
        <v xml:space="preserve"> </v>
      </c>
      <c r="L71" s="29" t="str">
        <f t="shared" si="16"/>
        <v/>
      </c>
      <c r="M71" s="155" t="str">
        <f t="shared" si="20"/>
        <v/>
      </c>
    </row>
    <row r="72" spans="1:13">
      <c r="A72" s="74"/>
      <c r="B72" s="68"/>
      <c r="C72" s="35" t="str">
        <f t="shared" si="17"/>
        <v/>
      </c>
      <c r="D72" s="45" t="str">
        <f t="shared" si="12"/>
        <v/>
      </c>
      <c r="E72" s="210" t="str">
        <f t="shared" si="18"/>
        <v/>
      </c>
      <c r="F72" s="211"/>
      <c r="G72" s="211"/>
      <c r="H72" s="212"/>
      <c r="I72" s="29" t="str">
        <f t="shared" si="14"/>
        <v/>
      </c>
      <c r="J72" s="30" t="str">
        <f t="shared" si="19"/>
        <v xml:space="preserve"> </v>
      </c>
      <c r="L72" s="29" t="str">
        <f t="shared" si="16"/>
        <v/>
      </c>
      <c r="M72" s="155" t="str">
        <f t="shared" si="20"/>
        <v/>
      </c>
    </row>
    <row r="73" spans="1:13">
      <c r="A73" s="75"/>
      <c r="B73" s="68"/>
      <c r="C73" s="35" t="str">
        <f t="shared" si="17"/>
        <v/>
      </c>
      <c r="D73" s="45" t="str">
        <f t="shared" si="12"/>
        <v/>
      </c>
      <c r="E73" s="210" t="str">
        <f t="shared" si="18"/>
        <v/>
      </c>
      <c r="F73" s="211"/>
      <c r="G73" s="211"/>
      <c r="H73" s="212"/>
      <c r="I73" s="29" t="str">
        <f t="shared" si="14"/>
        <v/>
      </c>
      <c r="J73" s="30" t="str">
        <f t="shared" si="19"/>
        <v xml:space="preserve"> </v>
      </c>
      <c r="L73" s="29" t="str">
        <f t="shared" si="16"/>
        <v/>
      </c>
      <c r="M73" s="155" t="str">
        <f t="shared" si="20"/>
        <v/>
      </c>
    </row>
    <row r="74" spans="1:13">
      <c r="A74" s="75"/>
      <c r="B74" s="68"/>
      <c r="C74" s="35" t="str">
        <f t="shared" si="17"/>
        <v/>
      </c>
      <c r="D74" s="45" t="str">
        <f t="shared" si="12"/>
        <v/>
      </c>
      <c r="E74" s="210" t="str">
        <f t="shared" si="18"/>
        <v/>
      </c>
      <c r="F74" s="211"/>
      <c r="G74" s="211"/>
      <c r="H74" s="212"/>
      <c r="I74" s="29" t="str">
        <f t="shared" si="14"/>
        <v/>
      </c>
      <c r="J74" s="30" t="str">
        <f t="shared" si="19"/>
        <v xml:space="preserve"> </v>
      </c>
      <c r="L74" s="29" t="str">
        <f t="shared" si="16"/>
        <v/>
      </c>
      <c r="M74" s="155" t="str">
        <f t="shared" si="20"/>
        <v/>
      </c>
    </row>
    <row r="75" spans="1:13">
      <c r="A75" s="74"/>
      <c r="B75" s="68"/>
      <c r="C75" s="35" t="str">
        <f t="shared" si="17"/>
        <v/>
      </c>
      <c r="D75" s="45" t="str">
        <f t="shared" si="12"/>
        <v/>
      </c>
      <c r="E75" s="210" t="str">
        <f t="shared" si="18"/>
        <v/>
      </c>
      <c r="F75" s="211"/>
      <c r="G75" s="211"/>
      <c r="H75" s="212"/>
      <c r="I75" s="29" t="str">
        <f t="shared" si="14"/>
        <v/>
      </c>
      <c r="J75" s="30" t="str">
        <f t="shared" si="19"/>
        <v xml:space="preserve"> </v>
      </c>
      <c r="L75" s="29" t="str">
        <f t="shared" si="16"/>
        <v/>
      </c>
      <c r="M75" s="155" t="str">
        <f t="shared" si="20"/>
        <v/>
      </c>
    </row>
    <row r="76" spans="1:13">
      <c r="A76" s="75"/>
      <c r="B76" s="68"/>
      <c r="C76" s="35" t="str">
        <f t="shared" si="17"/>
        <v/>
      </c>
      <c r="D76" s="45" t="str">
        <f t="shared" si="12"/>
        <v/>
      </c>
      <c r="E76" s="210" t="str">
        <f t="shared" si="18"/>
        <v/>
      </c>
      <c r="F76" s="211"/>
      <c r="G76" s="211"/>
      <c r="H76" s="212"/>
      <c r="I76" s="29" t="str">
        <f t="shared" si="14"/>
        <v/>
      </c>
      <c r="J76" s="30" t="str">
        <f t="shared" si="19"/>
        <v xml:space="preserve"> </v>
      </c>
      <c r="L76" s="29" t="str">
        <f t="shared" si="16"/>
        <v/>
      </c>
      <c r="M76" s="155" t="str">
        <f t="shared" si="20"/>
        <v/>
      </c>
    </row>
    <row r="77" spans="1:13">
      <c r="A77" s="75"/>
      <c r="B77" s="68"/>
      <c r="C77" s="35" t="str">
        <f t="shared" si="17"/>
        <v/>
      </c>
      <c r="D77" s="45" t="str">
        <f t="shared" si="12"/>
        <v/>
      </c>
      <c r="E77" s="210" t="str">
        <f t="shared" si="18"/>
        <v/>
      </c>
      <c r="F77" s="211"/>
      <c r="G77" s="211"/>
      <c r="H77" s="212"/>
      <c r="I77" s="29" t="str">
        <f t="shared" si="14"/>
        <v/>
      </c>
      <c r="J77" s="30" t="str">
        <f t="shared" si="19"/>
        <v xml:space="preserve"> </v>
      </c>
      <c r="L77" s="29" t="str">
        <f t="shared" si="16"/>
        <v/>
      </c>
      <c r="M77" s="155" t="str">
        <f t="shared" si="20"/>
        <v/>
      </c>
    </row>
    <row r="78" spans="1:13">
      <c r="A78" s="74"/>
      <c r="B78" s="68"/>
      <c r="C78" s="35" t="str">
        <f t="shared" si="17"/>
        <v/>
      </c>
      <c r="D78" s="45" t="str">
        <f t="shared" si="12"/>
        <v/>
      </c>
      <c r="E78" s="210" t="str">
        <f t="shared" si="18"/>
        <v/>
      </c>
      <c r="F78" s="211"/>
      <c r="G78" s="211"/>
      <c r="H78" s="212"/>
      <c r="I78" s="29" t="str">
        <f t="shared" si="14"/>
        <v/>
      </c>
      <c r="J78" s="30" t="str">
        <f t="shared" si="19"/>
        <v xml:space="preserve"> </v>
      </c>
      <c r="L78" s="29" t="str">
        <f t="shared" si="16"/>
        <v/>
      </c>
      <c r="M78" s="155" t="str">
        <f t="shared" si="20"/>
        <v/>
      </c>
    </row>
    <row r="79" spans="1:13">
      <c r="A79" s="75"/>
      <c r="B79" s="68"/>
      <c r="C79" s="35" t="str">
        <f t="shared" si="17"/>
        <v/>
      </c>
      <c r="D79" s="45" t="str">
        <f t="shared" si="12"/>
        <v/>
      </c>
      <c r="E79" s="210" t="str">
        <f t="shared" si="18"/>
        <v/>
      </c>
      <c r="F79" s="211"/>
      <c r="G79" s="211"/>
      <c r="H79" s="212"/>
      <c r="I79" s="29" t="str">
        <f t="shared" si="14"/>
        <v/>
      </c>
      <c r="J79" s="30" t="str">
        <f t="shared" si="19"/>
        <v xml:space="preserve"> </v>
      </c>
      <c r="L79" s="29" t="str">
        <f t="shared" si="16"/>
        <v/>
      </c>
      <c r="M79" s="155" t="str">
        <f t="shared" si="20"/>
        <v/>
      </c>
    </row>
    <row r="80" spans="1:13">
      <c r="A80" s="75"/>
      <c r="B80" s="68"/>
      <c r="C80" s="35" t="str">
        <f t="shared" si="17"/>
        <v/>
      </c>
      <c r="D80" s="45" t="str">
        <f t="shared" si="12"/>
        <v/>
      </c>
      <c r="E80" s="210" t="str">
        <f t="shared" si="18"/>
        <v/>
      </c>
      <c r="F80" s="211"/>
      <c r="G80" s="211"/>
      <c r="H80" s="212"/>
      <c r="I80" s="29" t="str">
        <f t="shared" si="14"/>
        <v/>
      </c>
      <c r="J80" s="30" t="str">
        <f t="shared" si="19"/>
        <v xml:space="preserve"> </v>
      </c>
      <c r="L80" s="29" t="str">
        <f t="shared" si="16"/>
        <v/>
      </c>
      <c r="M80" s="155" t="str">
        <f t="shared" si="20"/>
        <v/>
      </c>
    </row>
    <row r="81" spans="1:13">
      <c r="A81" s="74"/>
      <c r="B81" s="68"/>
      <c r="C81" s="35" t="str">
        <f t="shared" si="17"/>
        <v/>
      </c>
      <c r="D81" s="45" t="str">
        <f t="shared" si="12"/>
        <v/>
      </c>
      <c r="E81" s="210" t="str">
        <f t="shared" si="18"/>
        <v/>
      </c>
      <c r="F81" s="211"/>
      <c r="G81" s="211"/>
      <c r="H81" s="212"/>
      <c r="I81" s="29" t="str">
        <f t="shared" si="14"/>
        <v/>
      </c>
      <c r="J81" s="30" t="str">
        <f t="shared" si="19"/>
        <v xml:space="preserve"> </v>
      </c>
      <c r="L81" s="29" t="str">
        <f t="shared" si="16"/>
        <v/>
      </c>
      <c r="M81" s="155" t="str">
        <f t="shared" si="20"/>
        <v/>
      </c>
    </row>
    <row r="82" spans="1:13">
      <c r="A82" s="75"/>
      <c r="B82" s="68"/>
      <c r="C82" s="35" t="str">
        <f t="shared" si="17"/>
        <v/>
      </c>
      <c r="D82" s="45" t="str">
        <f t="shared" si="12"/>
        <v/>
      </c>
      <c r="E82" s="210" t="str">
        <f t="shared" si="18"/>
        <v/>
      </c>
      <c r="F82" s="211"/>
      <c r="G82" s="211"/>
      <c r="H82" s="212"/>
      <c r="I82" s="29" t="str">
        <f t="shared" si="14"/>
        <v/>
      </c>
      <c r="J82" s="30" t="str">
        <f t="shared" si="19"/>
        <v xml:space="preserve"> </v>
      </c>
      <c r="L82" s="29" t="str">
        <f t="shared" si="16"/>
        <v/>
      </c>
      <c r="M82" s="155" t="str">
        <f t="shared" si="20"/>
        <v/>
      </c>
    </row>
    <row r="83" spans="1:13">
      <c r="A83" s="75"/>
      <c r="B83" s="68"/>
      <c r="C83" s="35" t="str">
        <f t="shared" si="17"/>
        <v/>
      </c>
      <c r="D83" s="45" t="str">
        <f t="shared" si="12"/>
        <v/>
      </c>
      <c r="E83" s="210" t="str">
        <f t="shared" si="18"/>
        <v/>
      </c>
      <c r="F83" s="211"/>
      <c r="G83" s="211"/>
      <c r="H83" s="212"/>
      <c r="I83" s="29" t="str">
        <f t="shared" si="14"/>
        <v/>
      </c>
      <c r="J83" s="30" t="str">
        <f t="shared" si="19"/>
        <v xml:space="preserve"> </v>
      </c>
      <c r="L83" s="29" t="str">
        <f t="shared" si="16"/>
        <v/>
      </c>
      <c r="M83" s="155" t="str">
        <f t="shared" si="20"/>
        <v/>
      </c>
    </row>
    <row r="84" spans="1:13">
      <c r="A84" s="74"/>
      <c r="B84" s="68"/>
      <c r="C84" s="35" t="str">
        <f t="shared" si="17"/>
        <v/>
      </c>
      <c r="D84" s="45" t="str">
        <f t="shared" si="12"/>
        <v/>
      </c>
      <c r="E84" s="210" t="str">
        <f t="shared" si="18"/>
        <v/>
      </c>
      <c r="F84" s="211"/>
      <c r="G84" s="211"/>
      <c r="H84" s="212"/>
      <c r="I84" s="29" t="str">
        <f t="shared" si="14"/>
        <v/>
      </c>
      <c r="J84" s="30" t="str">
        <f t="shared" si="19"/>
        <v xml:space="preserve"> </v>
      </c>
      <c r="L84" s="29" t="str">
        <f t="shared" si="16"/>
        <v/>
      </c>
      <c r="M84" s="155" t="str">
        <f t="shared" si="20"/>
        <v/>
      </c>
    </row>
    <row r="85" spans="1:13">
      <c r="A85" s="75"/>
      <c r="B85" s="68"/>
      <c r="C85" s="35" t="str">
        <f t="shared" si="17"/>
        <v/>
      </c>
      <c r="D85" s="45" t="str">
        <f t="shared" si="12"/>
        <v/>
      </c>
      <c r="E85" s="210" t="str">
        <f t="shared" si="18"/>
        <v/>
      </c>
      <c r="F85" s="211"/>
      <c r="G85" s="211"/>
      <c r="H85" s="212"/>
      <c r="I85" s="29" t="str">
        <f t="shared" si="14"/>
        <v/>
      </c>
      <c r="J85" s="30" t="str">
        <f t="shared" si="19"/>
        <v xml:space="preserve"> </v>
      </c>
      <c r="L85" s="29" t="str">
        <f t="shared" si="16"/>
        <v/>
      </c>
      <c r="M85" s="155" t="str">
        <f t="shared" si="20"/>
        <v/>
      </c>
    </row>
    <row r="86" spans="1:13">
      <c r="A86" s="75"/>
      <c r="B86" s="68"/>
      <c r="C86" s="35" t="str">
        <f t="shared" si="17"/>
        <v/>
      </c>
      <c r="D86" s="45" t="str">
        <f t="shared" si="12"/>
        <v/>
      </c>
      <c r="E86" s="210" t="str">
        <f t="shared" si="18"/>
        <v/>
      </c>
      <c r="F86" s="211"/>
      <c r="G86" s="211"/>
      <c r="H86" s="212"/>
      <c r="I86" s="29" t="str">
        <f t="shared" si="14"/>
        <v/>
      </c>
      <c r="J86" s="30" t="str">
        <f t="shared" si="19"/>
        <v xml:space="preserve"> </v>
      </c>
      <c r="L86" s="29" t="str">
        <f t="shared" si="16"/>
        <v/>
      </c>
      <c r="M86" s="155" t="str">
        <f t="shared" si="20"/>
        <v/>
      </c>
    </row>
    <row r="87" spans="1:13">
      <c r="A87" s="74"/>
      <c r="B87" s="68"/>
      <c r="C87" s="35" t="str">
        <f t="shared" si="17"/>
        <v/>
      </c>
      <c r="D87" s="45" t="str">
        <f t="shared" si="12"/>
        <v/>
      </c>
      <c r="E87" s="210" t="str">
        <f t="shared" si="18"/>
        <v/>
      </c>
      <c r="F87" s="211"/>
      <c r="G87" s="211"/>
      <c r="H87" s="212"/>
      <c r="I87" s="29" t="str">
        <f t="shared" si="14"/>
        <v/>
      </c>
      <c r="J87" s="30" t="str">
        <f t="shared" si="19"/>
        <v xml:space="preserve"> </v>
      </c>
      <c r="L87" s="29" t="str">
        <f t="shared" si="16"/>
        <v/>
      </c>
      <c r="M87" s="155" t="str">
        <f t="shared" si="20"/>
        <v/>
      </c>
    </row>
    <row r="88" spans="1:13">
      <c r="A88" s="75"/>
      <c r="B88" s="68"/>
      <c r="C88" s="35" t="str">
        <f t="shared" si="17"/>
        <v/>
      </c>
      <c r="D88" s="45" t="str">
        <f t="shared" si="12"/>
        <v/>
      </c>
      <c r="E88" s="210" t="str">
        <f t="shared" si="18"/>
        <v/>
      </c>
      <c r="F88" s="211"/>
      <c r="G88" s="211"/>
      <c r="H88" s="212"/>
      <c r="I88" s="29" t="str">
        <f t="shared" si="14"/>
        <v/>
      </c>
      <c r="J88" s="30" t="str">
        <f t="shared" si="19"/>
        <v xml:space="preserve"> </v>
      </c>
      <c r="L88" s="29" t="str">
        <f t="shared" si="16"/>
        <v/>
      </c>
      <c r="M88" s="155" t="str">
        <f t="shared" si="20"/>
        <v/>
      </c>
    </row>
    <row r="89" spans="1:13">
      <c r="A89" s="75"/>
      <c r="B89" s="68"/>
      <c r="C89" s="35" t="str">
        <f t="shared" si="17"/>
        <v/>
      </c>
      <c r="D89" s="45" t="str">
        <f t="shared" si="12"/>
        <v/>
      </c>
      <c r="E89" s="210" t="str">
        <f t="shared" si="18"/>
        <v/>
      </c>
      <c r="F89" s="211"/>
      <c r="G89" s="211"/>
      <c r="H89" s="212"/>
      <c r="I89" s="29" t="str">
        <f t="shared" si="14"/>
        <v/>
      </c>
      <c r="J89" s="30" t="str">
        <f t="shared" si="19"/>
        <v xml:space="preserve"> </v>
      </c>
      <c r="L89" s="29" t="str">
        <f t="shared" si="16"/>
        <v/>
      </c>
      <c r="M89" s="155" t="str">
        <f t="shared" si="20"/>
        <v/>
      </c>
    </row>
    <row r="90" spans="1:13">
      <c r="A90" s="74"/>
      <c r="B90" s="68"/>
      <c r="C90" s="35" t="str">
        <f t="shared" si="17"/>
        <v/>
      </c>
      <c r="D90" s="45" t="str">
        <f t="shared" si="12"/>
        <v/>
      </c>
      <c r="E90" s="210" t="str">
        <f t="shared" si="18"/>
        <v/>
      </c>
      <c r="F90" s="211"/>
      <c r="G90" s="211"/>
      <c r="H90" s="212"/>
      <c r="I90" s="29" t="str">
        <f t="shared" si="14"/>
        <v/>
      </c>
      <c r="J90" s="30" t="str">
        <f t="shared" si="19"/>
        <v xml:space="preserve"> </v>
      </c>
      <c r="L90" s="29" t="str">
        <f t="shared" si="16"/>
        <v/>
      </c>
      <c r="M90" s="155" t="str">
        <f t="shared" si="20"/>
        <v/>
      </c>
    </row>
    <row r="91" spans="1:13">
      <c r="A91" s="75"/>
      <c r="B91" s="68"/>
      <c r="C91" s="35" t="str">
        <f t="shared" si="17"/>
        <v/>
      </c>
      <c r="D91" s="45" t="str">
        <f t="shared" si="12"/>
        <v/>
      </c>
      <c r="E91" s="210" t="str">
        <f t="shared" si="18"/>
        <v/>
      </c>
      <c r="F91" s="211"/>
      <c r="G91" s="211"/>
      <c r="H91" s="212"/>
      <c r="I91" s="29" t="str">
        <f t="shared" si="14"/>
        <v/>
      </c>
      <c r="J91" s="30" t="str">
        <f t="shared" si="19"/>
        <v xml:space="preserve"> </v>
      </c>
      <c r="L91" s="29" t="str">
        <f t="shared" si="16"/>
        <v/>
      </c>
      <c r="M91" s="155" t="str">
        <f t="shared" si="20"/>
        <v/>
      </c>
    </row>
    <row r="92" spans="1:13">
      <c r="A92" s="75"/>
      <c r="B92" s="68"/>
      <c r="C92" s="35" t="str">
        <f t="shared" si="17"/>
        <v/>
      </c>
      <c r="D92" s="45" t="str">
        <f t="shared" si="12"/>
        <v/>
      </c>
      <c r="E92" s="210" t="str">
        <f t="shared" si="18"/>
        <v/>
      </c>
      <c r="F92" s="211"/>
      <c r="G92" s="211"/>
      <c r="H92" s="212"/>
      <c r="I92" s="29" t="str">
        <f t="shared" si="14"/>
        <v/>
      </c>
      <c r="J92" s="30" t="str">
        <f t="shared" si="19"/>
        <v xml:space="preserve"> </v>
      </c>
      <c r="L92" s="29" t="str">
        <f t="shared" si="16"/>
        <v/>
      </c>
      <c r="M92" s="155" t="str">
        <f t="shared" si="20"/>
        <v/>
      </c>
    </row>
    <row r="93" spans="1:13">
      <c r="A93" s="74"/>
      <c r="B93" s="68"/>
      <c r="C93" s="35" t="str">
        <f t="shared" si="17"/>
        <v/>
      </c>
      <c r="D93" s="45" t="str">
        <f t="shared" si="12"/>
        <v/>
      </c>
      <c r="E93" s="210" t="str">
        <f t="shared" si="18"/>
        <v/>
      </c>
      <c r="F93" s="211"/>
      <c r="G93" s="211"/>
      <c r="H93" s="212"/>
      <c r="I93" s="29" t="str">
        <f t="shared" si="14"/>
        <v/>
      </c>
      <c r="J93" s="30" t="str">
        <f t="shared" si="19"/>
        <v xml:space="preserve"> </v>
      </c>
      <c r="L93" s="29" t="str">
        <f t="shared" si="16"/>
        <v/>
      </c>
      <c r="M93" s="155" t="str">
        <f t="shared" si="20"/>
        <v/>
      </c>
    </row>
    <row r="94" spans="1:13">
      <c r="A94" s="75"/>
      <c r="B94" s="68"/>
      <c r="C94" s="35" t="str">
        <f t="shared" si="17"/>
        <v/>
      </c>
      <c r="D94" s="45" t="str">
        <f t="shared" si="12"/>
        <v/>
      </c>
      <c r="E94" s="210" t="str">
        <f t="shared" si="18"/>
        <v/>
      </c>
      <c r="F94" s="211"/>
      <c r="G94" s="211"/>
      <c r="H94" s="212"/>
      <c r="I94" s="29" t="str">
        <f t="shared" si="14"/>
        <v/>
      </c>
      <c r="J94" s="30" t="str">
        <f t="shared" si="19"/>
        <v xml:space="preserve"> </v>
      </c>
      <c r="L94" s="29" t="str">
        <f t="shared" si="16"/>
        <v/>
      </c>
      <c r="M94" s="155" t="str">
        <f t="shared" si="20"/>
        <v/>
      </c>
    </row>
    <row r="95" spans="1:13">
      <c r="A95" s="75"/>
      <c r="B95" s="68"/>
      <c r="C95" s="35" t="str">
        <f t="shared" si="17"/>
        <v/>
      </c>
      <c r="D95" s="45" t="str">
        <f t="shared" si="12"/>
        <v/>
      </c>
      <c r="E95" s="210" t="str">
        <f t="shared" si="18"/>
        <v/>
      </c>
      <c r="F95" s="211"/>
      <c r="G95" s="211"/>
      <c r="H95" s="212"/>
      <c r="I95" s="29" t="str">
        <f t="shared" si="14"/>
        <v/>
      </c>
      <c r="J95" s="30" t="str">
        <f t="shared" si="19"/>
        <v xml:space="preserve"> </v>
      </c>
      <c r="L95" s="29" t="str">
        <f t="shared" si="16"/>
        <v/>
      </c>
      <c r="M95" s="155" t="str">
        <f t="shared" si="20"/>
        <v/>
      </c>
    </row>
    <row r="96" spans="1:13">
      <c r="A96" s="74"/>
      <c r="B96" s="68"/>
      <c r="C96" s="35" t="str">
        <f t="shared" si="17"/>
        <v/>
      </c>
      <c r="D96" s="45" t="str">
        <f t="shared" si="12"/>
        <v/>
      </c>
      <c r="E96" s="210" t="str">
        <f t="shared" si="18"/>
        <v/>
      </c>
      <c r="F96" s="211"/>
      <c r="G96" s="211"/>
      <c r="H96" s="212"/>
      <c r="I96" s="29" t="str">
        <f t="shared" si="14"/>
        <v/>
      </c>
      <c r="J96" s="30" t="str">
        <f t="shared" si="19"/>
        <v xml:space="preserve"> </v>
      </c>
      <c r="L96" s="29" t="str">
        <f t="shared" si="16"/>
        <v/>
      </c>
      <c r="M96" s="155" t="str">
        <f t="shared" si="20"/>
        <v/>
      </c>
    </row>
    <row r="97" spans="1:13">
      <c r="A97" s="75"/>
      <c r="B97" s="68"/>
      <c r="C97" s="35" t="str">
        <f t="shared" si="17"/>
        <v/>
      </c>
      <c r="D97" s="45" t="str">
        <f t="shared" si="12"/>
        <v/>
      </c>
      <c r="E97" s="210" t="str">
        <f t="shared" si="18"/>
        <v/>
      </c>
      <c r="F97" s="211"/>
      <c r="G97" s="211"/>
      <c r="H97" s="212"/>
      <c r="I97" s="29" t="str">
        <f t="shared" si="14"/>
        <v/>
      </c>
      <c r="J97" s="30" t="str">
        <f t="shared" si="19"/>
        <v xml:space="preserve"> </v>
      </c>
      <c r="L97" s="29" t="str">
        <f t="shared" si="16"/>
        <v/>
      </c>
      <c r="M97" s="155" t="str">
        <f t="shared" si="20"/>
        <v/>
      </c>
    </row>
    <row r="98" spans="1:13">
      <c r="A98" s="75"/>
      <c r="B98" s="68"/>
      <c r="C98" s="35" t="str">
        <f t="shared" si="17"/>
        <v/>
      </c>
      <c r="D98" s="45" t="str">
        <f t="shared" si="12"/>
        <v/>
      </c>
      <c r="E98" s="210" t="str">
        <f t="shared" si="18"/>
        <v/>
      </c>
      <c r="F98" s="211"/>
      <c r="G98" s="211"/>
      <c r="H98" s="212"/>
      <c r="I98" s="29" t="str">
        <f t="shared" si="14"/>
        <v/>
      </c>
      <c r="J98" s="30" t="str">
        <f t="shared" si="19"/>
        <v xml:space="preserve"> </v>
      </c>
      <c r="L98" s="29" t="str">
        <f t="shared" si="16"/>
        <v/>
      </c>
      <c r="M98" s="155" t="str">
        <f t="shared" si="20"/>
        <v/>
      </c>
    </row>
    <row r="99" spans="1:13">
      <c r="A99" s="74"/>
      <c r="B99" s="68"/>
      <c r="C99" s="35" t="str">
        <f t="shared" si="17"/>
        <v/>
      </c>
      <c r="D99" s="45" t="str">
        <f t="shared" si="12"/>
        <v/>
      </c>
      <c r="E99" s="210" t="str">
        <f t="shared" si="18"/>
        <v/>
      </c>
      <c r="F99" s="211"/>
      <c r="G99" s="211"/>
      <c r="H99" s="212"/>
      <c r="I99" s="29" t="str">
        <f t="shared" si="14"/>
        <v/>
      </c>
      <c r="J99" s="30" t="str">
        <f t="shared" si="19"/>
        <v xml:space="preserve"> </v>
      </c>
      <c r="L99" s="29" t="str">
        <f t="shared" si="16"/>
        <v/>
      </c>
      <c r="M99" s="155" t="str">
        <f t="shared" si="20"/>
        <v/>
      </c>
    </row>
    <row r="100" spans="1:13">
      <c r="A100" s="75"/>
      <c r="B100" s="68"/>
      <c r="C100" s="35" t="str">
        <f t="shared" si="17"/>
        <v/>
      </c>
      <c r="D100" s="45" t="str">
        <f t="shared" si="12"/>
        <v/>
      </c>
      <c r="E100" s="210" t="str">
        <f t="shared" si="18"/>
        <v/>
      </c>
      <c r="F100" s="211"/>
      <c r="G100" s="211"/>
      <c r="H100" s="212"/>
      <c r="I100" s="29" t="str">
        <f t="shared" si="14"/>
        <v/>
      </c>
      <c r="J100" s="30" t="str">
        <f t="shared" si="19"/>
        <v xml:space="preserve"> </v>
      </c>
      <c r="L100" s="29" t="str">
        <f t="shared" si="16"/>
        <v/>
      </c>
      <c r="M100" s="155" t="str">
        <f t="shared" si="20"/>
        <v/>
      </c>
    </row>
    <row r="101" spans="1:13">
      <c r="A101" s="75"/>
      <c r="B101" s="68"/>
      <c r="C101" s="35" t="str">
        <f t="shared" si="17"/>
        <v/>
      </c>
      <c r="D101" s="45" t="str">
        <f t="shared" si="12"/>
        <v/>
      </c>
      <c r="E101" s="210" t="str">
        <f t="shared" si="18"/>
        <v/>
      </c>
      <c r="F101" s="211"/>
      <c r="G101" s="211"/>
      <c r="H101" s="212"/>
      <c r="I101" s="29" t="str">
        <f t="shared" si="14"/>
        <v/>
      </c>
      <c r="J101" s="30" t="str">
        <f t="shared" si="19"/>
        <v xml:space="preserve"> </v>
      </c>
      <c r="L101" s="29" t="str">
        <f t="shared" si="16"/>
        <v/>
      </c>
      <c r="M101" s="155" t="str">
        <f t="shared" si="20"/>
        <v/>
      </c>
    </row>
    <row r="102" spans="1:13">
      <c r="A102" s="74"/>
      <c r="B102" s="68"/>
      <c r="C102" s="35" t="str">
        <f t="shared" si="17"/>
        <v/>
      </c>
      <c r="D102" s="45" t="str">
        <f t="shared" si="12"/>
        <v/>
      </c>
      <c r="E102" s="210" t="str">
        <f t="shared" si="18"/>
        <v/>
      </c>
      <c r="F102" s="211"/>
      <c r="G102" s="211"/>
      <c r="H102" s="212"/>
      <c r="I102" s="29" t="str">
        <f t="shared" si="14"/>
        <v/>
      </c>
      <c r="J102" s="30" t="str">
        <f t="shared" si="19"/>
        <v xml:space="preserve"> </v>
      </c>
      <c r="L102" s="29" t="str">
        <f t="shared" si="16"/>
        <v/>
      </c>
      <c r="M102" s="155" t="str">
        <f t="shared" si="20"/>
        <v/>
      </c>
    </row>
    <row r="103" spans="1:13">
      <c r="A103" s="75"/>
      <c r="B103" s="68"/>
      <c r="C103" s="35" t="str">
        <f t="shared" si="17"/>
        <v/>
      </c>
      <c r="D103" s="45" t="str">
        <f t="shared" si="12"/>
        <v/>
      </c>
      <c r="E103" s="210" t="str">
        <f t="shared" si="18"/>
        <v/>
      </c>
      <c r="F103" s="211"/>
      <c r="G103" s="211"/>
      <c r="H103" s="212"/>
      <c r="I103" s="29" t="str">
        <f t="shared" si="14"/>
        <v/>
      </c>
      <c r="J103" s="30" t="str">
        <f t="shared" si="19"/>
        <v xml:space="preserve"> </v>
      </c>
      <c r="L103" s="29" t="str">
        <f t="shared" si="16"/>
        <v/>
      </c>
      <c r="M103" s="155" t="str">
        <f t="shared" si="20"/>
        <v/>
      </c>
    </row>
    <row r="104" spans="1:13">
      <c r="A104" s="75"/>
      <c r="B104" s="68"/>
      <c r="C104" s="35" t="str">
        <f t="shared" si="17"/>
        <v/>
      </c>
      <c r="D104" s="45" t="str">
        <f t="shared" si="12"/>
        <v/>
      </c>
      <c r="E104" s="210" t="str">
        <f t="shared" si="18"/>
        <v/>
      </c>
      <c r="F104" s="211"/>
      <c r="G104" s="211"/>
      <c r="H104" s="212"/>
      <c r="I104" s="29" t="str">
        <f t="shared" si="14"/>
        <v/>
      </c>
      <c r="J104" s="30" t="str">
        <f t="shared" si="19"/>
        <v xml:space="preserve"> </v>
      </c>
      <c r="L104" s="29" t="str">
        <f t="shared" si="16"/>
        <v/>
      </c>
      <c r="M104" s="155" t="str">
        <f t="shared" si="20"/>
        <v/>
      </c>
    </row>
    <row r="105" spans="1:13">
      <c r="A105" s="74"/>
      <c r="B105" s="68"/>
      <c r="C105" s="35" t="str">
        <f t="shared" si="17"/>
        <v/>
      </c>
      <c r="D105" s="45" t="str">
        <f t="shared" si="12"/>
        <v/>
      </c>
      <c r="E105" s="210" t="str">
        <f t="shared" si="18"/>
        <v/>
      </c>
      <c r="F105" s="211"/>
      <c r="G105" s="211"/>
      <c r="H105" s="212"/>
      <c r="I105" s="29" t="str">
        <f t="shared" si="14"/>
        <v/>
      </c>
      <c r="J105" s="30" t="str">
        <f t="shared" si="19"/>
        <v xml:space="preserve"> </v>
      </c>
      <c r="L105" s="29" t="str">
        <f t="shared" si="16"/>
        <v/>
      </c>
      <c r="M105" s="155" t="str">
        <f t="shared" si="20"/>
        <v/>
      </c>
    </row>
    <row r="106" spans="1:13">
      <c r="A106" s="75"/>
      <c r="B106" s="68"/>
      <c r="C106" s="35" t="str">
        <f t="shared" si="17"/>
        <v/>
      </c>
      <c r="D106" s="45" t="str">
        <f t="shared" si="12"/>
        <v/>
      </c>
      <c r="E106" s="210" t="str">
        <f t="shared" si="18"/>
        <v/>
      </c>
      <c r="F106" s="211"/>
      <c r="G106" s="211"/>
      <c r="H106" s="212"/>
      <c r="I106" s="29" t="str">
        <f t="shared" si="14"/>
        <v/>
      </c>
      <c r="J106" s="30" t="str">
        <f t="shared" si="19"/>
        <v xml:space="preserve"> </v>
      </c>
      <c r="L106" s="29" t="str">
        <f t="shared" si="16"/>
        <v/>
      </c>
      <c r="M106" s="155" t="str">
        <f t="shared" si="20"/>
        <v/>
      </c>
    </row>
    <row r="107" spans="1:13">
      <c r="A107" s="75"/>
      <c r="B107" s="68"/>
      <c r="C107" s="35" t="str">
        <f t="shared" si="17"/>
        <v/>
      </c>
      <c r="D107" s="45" t="str">
        <f t="shared" si="12"/>
        <v/>
      </c>
      <c r="E107" s="210" t="str">
        <f t="shared" si="18"/>
        <v/>
      </c>
      <c r="F107" s="211"/>
      <c r="G107" s="211"/>
      <c r="H107" s="212"/>
      <c r="I107" s="29" t="str">
        <f t="shared" si="14"/>
        <v/>
      </c>
      <c r="J107" s="30" t="str">
        <f t="shared" si="19"/>
        <v xml:space="preserve"> </v>
      </c>
      <c r="L107" s="29" t="str">
        <f t="shared" si="16"/>
        <v/>
      </c>
      <c r="M107" s="155" t="str">
        <f t="shared" si="20"/>
        <v/>
      </c>
    </row>
    <row r="108" spans="1:13">
      <c r="A108" s="74"/>
      <c r="B108" s="68"/>
      <c r="C108" s="35" t="str">
        <f t="shared" si="17"/>
        <v/>
      </c>
      <c r="D108" s="45" t="str">
        <f t="shared" si="12"/>
        <v/>
      </c>
      <c r="E108" s="210" t="str">
        <f t="shared" si="18"/>
        <v/>
      </c>
      <c r="F108" s="211"/>
      <c r="G108" s="211"/>
      <c r="H108" s="212"/>
      <c r="I108" s="29" t="str">
        <f t="shared" si="14"/>
        <v/>
      </c>
      <c r="J108" s="30" t="str">
        <f t="shared" si="19"/>
        <v xml:space="preserve"> </v>
      </c>
      <c r="L108" s="29" t="str">
        <f t="shared" si="16"/>
        <v/>
      </c>
      <c r="M108" s="155" t="str">
        <f t="shared" si="20"/>
        <v/>
      </c>
    </row>
    <row r="109" spans="1:13">
      <c r="A109" s="216" t="s">
        <v>346</v>
      </c>
      <c r="B109" s="217"/>
      <c r="C109" s="217"/>
      <c r="D109" s="217"/>
      <c r="E109" s="217"/>
      <c r="F109" s="217"/>
      <c r="G109" s="217"/>
      <c r="H109" s="217"/>
      <c r="I109" s="217"/>
      <c r="J109" s="24">
        <f>SUM(J67:J108)</f>
        <v>0</v>
      </c>
    </row>
    <row r="110" spans="1:13" ht="15" thickBot="1">
      <c r="A110" s="214" t="s">
        <v>345</v>
      </c>
      <c r="B110" s="215"/>
      <c r="C110" s="215"/>
      <c r="D110" s="215"/>
      <c r="E110" s="215"/>
      <c r="F110" s="215"/>
      <c r="G110" s="215"/>
      <c r="H110" s="215"/>
      <c r="I110" s="215"/>
      <c r="J110" s="25">
        <f>SUM(J52+J109+J166)</f>
        <v>0</v>
      </c>
      <c r="L110" s="7" t="s">
        <v>1430</v>
      </c>
      <c r="M110" s="156">
        <f>SUM(M67:M108)</f>
        <v>0</v>
      </c>
    </row>
    <row r="111" spans="1:13" ht="8.25" customHeight="1">
      <c r="A111" s="16"/>
      <c r="B111" s="16"/>
      <c r="C111" s="36"/>
      <c r="D111" s="46"/>
      <c r="E111" s="16"/>
      <c r="F111" s="16"/>
      <c r="G111" s="16"/>
      <c r="H111" s="16"/>
      <c r="I111" s="16"/>
      <c r="J111" s="17"/>
    </row>
    <row r="112" spans="1:13" ht="18" customHeight="1">
      <c r="E112" s="8"/>
      <c r="F112" s="8"/>
      <c r="G112" s="8"/>
    </row>
    <row r="113" spans="1:13" ht="18" customHeight="1">
      <c r="E113" s="8"/>
      <c r="F113" s="8"/>
      <c r="G113" s="8"/>
    </row>
    <row r="114" spans="1:13" ht="11.25" customHeight="1">
      <c r="E114" s="26" t="s">
        <v>317</v>
      </c>
      <c r="F114" s="26"/>
      <c r="G114" s="26"/>
      <c r="H114" s="26"/>
      <c r="I114" s="26" t="s">
        <v>318</v>
      </c>
      <c r="J114" s="26"/>
    </row>
    <row r="115" spans="1:13" ht="11.25" customHeight="1">
      <c r="E115" s="26" t="s">
        <v>319</v>
      </c>
      <c r="F115" s="26"/>
      <c r="G115" s="26"/>
      <c r="H115" s="26"/>
      <c r="I115" s="26" t="s">
        <v>320</v>
      </c>
      <c r="J115" s="26"/>
    </row>
    <row r="116" spans="1:13" ht="11.25" customHeight="1">
      <c r="E116" s="26" t="s">
        <v>321</v>
      </c>
      <c r="F116" s="26"/>
      <c r="G116" s="26"/>
      <c r="H116" s="26"/>
      <c r="I116" s="26" t="s">
        <v>322</v>
      </c>
      <c r="J116" s="26"/>
    </row>
    <row r="117" spans="1:13" ht="19.5" customHeight="1">
      <c r="E117" s="8"/>
      <c r="F117" s="8"/>
      <c r="G117" s="8"/>
    </row>
    <row r="118" spans="1:13">
      <c r="A118" s="21" t="s">
        <v>323</v>
      </c>
      <c r="B118" s="21"/>
      <c r="C118" s="37"/>
      <c r="D118" s="218">
        <f ca="1">TODAY()</f>
        <v>44748</v>
      </c>
      <c r="E118" s="218"/>
      <c r="F118" s="218"/>
      <c r="G118" s="20"/>
      <c r="H118" s="21" t="s">
        <v>324</v>
      </c>
      <c r="I118" s="219">
        <f>H6</f>
        <v>0</v>
      </c>
      <c r="J118" s="219"/>
    </row>
    <row r="119" spans="1:13" ht="18" customHeight="1">
      <c r="A119" s="21" t="s">
        <v>325</v>
      </c>
      <c r="B119" s="21"/>
      <c r="C119" s="37"/>
      <c r="D119" s="221">
        <f>B7</f>
        <v>0</v>
      </c>
      <c r="E119" s="221"/>
      <c r="F119" s="221"/>
      <c r="G119" s="22"/>
      <c r="H119" s="21"/>
      <c r="I119" s="224"/>
      <c r="J119" s="224"/>
    </row>
    <row r="120" spans="1:13" ht="18" customHeight="1">
      <c r="A120" s="21" t="s">
        <v>326</v>
      </c>
      <c r="B120" s="21"/>
      <c r="C120" s="37"/>
      <c r="D120" s="222">
        <f>D10</f>
        <v>0</v>
      </c>
      <c r="E120" s="222"/>
      <c r="F120" s="222"/>
      <c r="G120" s="22"/>
      <c r="H120" s="21" t="s">
        <v>327</v>
      </c>
      <c r="I120" s="223">
        <f>H7</f>
        <v>0</v>
      </c>
      <c r="J120" s="223"/>
    </row>
    <row r="121" spans="1:13" ht="18" customHeight="1">
      <c r="A121" s="21" t="s">
        <v>330</v>
      </c>
      <c r="B121" s="21"/>
      <c r="C121" s="37"/>
      <c r="D121" s="221">
        <f>B8</f>
        <v>0</v>
      </c>
      <c r="E121" s="221"/>
      <c r="F121" s="221"/>
      <c r="G121" s="22"/>
      <c r="H121" s="23" t="s">
        <v>328</v>
      </c>
      <c r="I121" s="220">
        <f>H8</f>
        <v>0</v>
      </c>
      <c r="J121" s="220"/>
    </row>
    <row r="122" spans="1:13" ht="15" thickBot="1">
      <c r="A122" s="18"/>
      <c r="E122" s="7" t="s">
        <v>428</v>
      </c>
      <c r="I122" s="19" t="s">
        <v>428</v>
      </c>
      <c r="J122" s="19" t="str">
        <f>IF($B122&lt;&gt;"",B122*I122," ")</f>
        <v xml:space="preserve"> </v>
      </c>
    </row>
    <row r="123" spans="1:13" ht="39.6">
      <c r="A123" s="13" t="s">
        <v>340</v>
      </c>
      <c r="B123" s="14" t="s">
        <v>341</v>
      </c>
      <c r="C123" s="32" t="s">
        <v>1044</v>
      </c>
      <c r="D123" s="47" t="s">
        <v>915</v>
      </c>
      <c r="E123" s="28" t="s">
        <v>1</v>
      </c>
      <c r="F123" s="28"/>
      <c r="G123" s="28"/>
      <c r="H123" s="28"/>
      <c r="I123" s="14" t="s">
        <v>342</v>
      </c>
      <c r="J123" s="15" t="s">
        <v>343</v>
      </c>
      <c r="K123" s="154"/>
      <c r="L123" s="144" t="s">
        <v>1427</v>
      </c>
      <c r="M123" s="153" t="s">
        <v>1428</v>
      </c>
    </row>
    <row r="124" spans="1:13">
      <c r="A124" s="75"/>
      <c r="B124" s="68"/>
      <c r="C124" s="35" t="str">
        <f t="shared" ref="C124:C165" si="21">IF(A124&lt;&gt;"",VLOOKUP(A124,tdi,6,FALSE), "")</f>
        <v/>
      </c>
      <c r="D124" s="45" t="str">
        <f t="shared" ref="D124:D165" si="22">IF(A124&lt;&gt;"",VLOOKUP(A124,tdi,8,FALSE), "")</f>
        <v/>
      </c>
      <c r="E124" s="210" t="str">
        <f t="shared" ref="E124:E165" si="23">IF(A124&lt;&gt;"",VLOOKUP(A124,tdi,2,FALSE),"")</f>
        <v/>
      </c>
      <c r="F124" s="211"/>
      <c r="G124" s="211"/>
      <c r="H124" s="212"/>
      <c r="I124" s="29" t="str">
        <f t="shared" ref="I124:I165" si="24">IF($B124="","",IF($B124&lt;VLOOKUP($A124,tdi,6,FALSE),VLOOKUP($A124,tdi,5,FALSE),VLOOKUP($A124,tdi,7,FALSE)))</f>
        <v/>
      </c>
      <c r="J124" s="30" t="str">
        <f t="shared" ref="J124:J165" si="25">IF($B124&lt;&gt;"",B124*I124," ")</f>
        <v xml:space="preserve"> </v>
      </c>
      <c r="L124" s="29" t="str">
        <f t="shared" ref="L124:L165" si="26">IF($B124="","",IF($B124&lt;VLOOKUP($A124,tdi,6,FALSE),VLOOKUP($A124,tdi,5,FALSE),VLOOKUP($A124,tdi,7,FALSE)))</f>
        <v/>
      </c>
      <c r="M124" s="155" t="str">
        <f t="shared" ref="M124:M165" si="27">IF($L124&lt;&gt; "",L124-I124,"")</f>
        <v/>
      </c>
    </row>
    <row r="125" spans="1:13">
      <c r="A125" s="75"/>
      <c r="B125" s="68"/>
      <c r="C125" s="35" t="str">
        <f t="shared" si="21"/>
        <v/>
      </c>
      <c r="D125" s="45" t="str">
        <f t="shared" si="22"/>
        <v/>
      </c>
      <c r="E125" s="210" t="str">
        <f t="shared" si="23"/>
        <v/>
      </c>
      <c r="F125" s="211"/>
      <c r="G125" s="211"/>
      <c r="H125" s="212"/>
      <c r="I125" s="29" t="str">
        <f t="shared" si="24"/>
        <v/>
      </c>
      <c r="J125" s="30" t="str">
        <f t="shared" si="25"/>
        <v xml:space="preserve"> </v>
      </c>
      <c r="L125" s="29" t="str">
        <f t="shared" si="26"/>
        <v/>
      </c>
      <c r="M125" s="155" t="str">
        <f t="shared" si="27"/>
        <v/>
      </c>
    </row>
    <row r="126" spans="1:13">
      <c r="A126" s="74"/>
      <c r="B126" s="68"/>
      <c r="C126" s="35" t="str">
        <f t="shared" si="21"/>
        <v/>
      </c>
      <c r="D126" s="45" t="str">
        <f t="shared" si="22"/>
        <v/>
      </c>
      <c r="E126" s="210" t="str">
        <f t="shared" si="23"/>
        <v/>
      </c>
      <c r="F126" s="211"/>
      <c r="G126" s="211"/>
      <c r="H126" s="212"/>
      <c r="I126" s="29" t="str">
        <f t="shared" si="24"/>
        <v/>
      </c>
      <c r="J126" s="30" t="str">
        <f t="shared" si="25"/>
        <v xml:space="preserve"> </v>
      </c>
      <c r="L126" s="29" t="str">
        <f t="shared" si="26"/>
        <v/>
      </c>
      <c r="M126" s="155" t="str">
        <f t="shared" si="27"/>
        <v/>
      </c>
    </row>
    <row r="127" spans="1:13">
      <c r="A127" s="75"/>
      <c r="B127" s="68"/>
      <c r="C127" s="35" t="str">
        <f t="shared" si="21"/>
        <v/>
      </c>
      <c r="D127" s="45" t="str">
        <f t="shared" si="22"/>
        <v/>
      </c>
      <c r="E127" s="210" t="str">
        <f t="shared" si="23"/>
        <v/>
      </c>
      <c r="F127" s="211"/>
      <c r="G127" s="211"/>
      <c r="H127" s="212"/>
      <c r="I127" s="29" t="str">
        <f t="shared" si="24"/>
        <v/>
      </c>
      <c r="J127" s="30" t="str">
        <f t="shared" si="25"/>
        <v xml:space="preserve"> </v>
      </c>
      <c r="L127" s="29" t="str">
        <f t="shared" si="26"/>
        <v/>
      </c>
      <c r="M127" s="155" t="str">
        <f t="shared" si="27"/>
        <v/>
      </c>
    </row>
    <row r="128" spans="1:13">
      <c r="A128" s="75"/>
      <c r="B128" s="68"/>
      <c r="C128" s="35" t="str">
        <f t="shared" si="21"/>
        <v/>
      </c>
      <c r="D128" s="45" t="str">
        <f t="shared" si="22"/>
        <v/>
      </c>
      <c r="E128" s="210" t="str">
        <f t="shared" si="23"/>
        <v/>
      </c>
      <c r="F128" s="211"/>
      <c r="G128" s="211"/>
      <c r="H128" s="212"/>
      <c r="I128" s="29" t="str">
        <f t="shared" si="24"/>
        <v/>
      </c>
      <c r="J128" s="30" t="str">
        <f t="shared" si="25"/>
        <v xml:space="preserve"> </v>
      </c>
      <c r="L128" s="29" t="str">
        <f t="shared" si="26"/>
        <v/>
      </c>
      <c r="M128" s="155" t="str">
        <f t="shared" si="27"/>
        <v/>
      </c>
    </row>
    <row r="129" spans="1:13">
      <c r="A129" s="74"/>
      <c r="B129" s="68"/>
      <c r="C129" s="35" t="str">
        <f t="shared" si="21"/>
        <v/>
      </c>
      <c r="D129" s="45" t="str">
        <f t="shared" si="22"/>
        <v/>
      </c>
      <c r="E129" s="210" t="str">
        <f t="shared" si="23"/>
        <v/>
      </c>
      <c r="F129" s="211"/>
      <c r="G129" s="211"/>
      <c r="H129" s="212"/>
      <c r="I129" s="29" t="str">
        <f t="shared" si="24"/>
        <v/>
      </c>
      <c r="J129" s="30" t="str">
        <f t="shared" si="25"/>
        <v xml:space="preserve"> </v>
      </c>
      <c r="L129" s="29" t="str">
        <f t="shared" si="26"/>
        <v/>
      </c>
      <c r="M129" s="155" t="str">
        <f t="shared" si="27"/>
        <v/>
      </c>
    </row>
    <row r="130" spans="1:13">
      <c r="A130" s="75"/>
      <c r="B130" s="68"/>
      <c r="C130" s="35" t="str">
        <f t="shared" si="21"/>
        <v/>
      </c>
      <c r="D130" s="45" t="str">
        <f t="shared" si="22"/>
        <v/>
      </c>
      <c r="E130" s="210" t="str">
        <f t="shared" si="23"/>
        <v/>
      </c>
      <c r="F130" s="211"/>
      <c r="G130" s="211"/>
      <c r="H130" s="212"/>
      <c r="I130" s="29" t="str">
        <f t="shared" si="24"/>
        <v/>
      </c>
      <c r="J130" s="30" t="str">
        <f t="shared" si="25"/>
        <v xml:space="preserve"> </v>
      </c>
      <c r="L130" s="29" t="str">
        <f t="shared" si="26"/>
        <v/>
      </c>
      <c r="M130" s="155" t="str">
        <f t="shared" si="27"/>
        <v/>
      </c>
    </row>
    <row r="131" spans="1:13">
      <c r="A131" s="75"/>
      <c r="B131" s="68"/>
      <c r="C131" s="35" t="str">
        <f t="shared" si="21"/>
        <v/>
      </c>
      <c r="D131" s="45" t="str">
        <f t="shared" si="22"/>
        <v/>
      </c>
      <c r="E131" s="210" t="str">
        <f t="shared" si="23"/>
        <v/>
      </c>
      <c r="F131" s="211"/>
      <c r="G131" s="211"/>
      <c r="H131" s="212"/>
      <c r="I131" s="29" t="str">
        <f t="shared" si="24"/>
        <v/>
      </c>
      <c r="J131" s="30" t="str">
        <f t="shared" si="25"/>
        <v xml:space="preserve"> </v>
      </c>
      <c r="L131" s="29" t="str">
        <f t="shared" si="26"/>
        <v/>
      </c>
      <c r="M131" s="155" t="str">
        <f t="shared" si="27"/>
        <v/>
      </c>
    </row>
    <row r="132" spans="1:13">
      <c r="A132" s="74"/>
      <c r="B132" s="68"/>
      <c r="C132" s="35" t="str">
        <f t="shared" si="21"/>
        <v/>
      </c>
      <c r="D132" s="45" t="str">
        <f t="shared" si="22"/>
        <v/>
      </c>
      <c r="E132" s="210" t="str">
        <f t="shared" si="23"/>
        <v/>
      </c>
      <c r="F132" s="211"/>
      <c r="G132" s="211"/>
      <c r="H132" s="212"/>
      <c r="I132" s="29" t="str">
        <f t="shared" si="24"/>
        <v/>
      </c>
      <c r="J132" s="30" t="str">
        <f t="shared" si="25"/>
        <v xml:space="preserve"> </v>
      </c>
      <c r="L132" s="29" t="str">
        <f t="shared" si="26"/>
        <v/>
      </c>
      <c r="M132" s="155" t="str">
        <f t="shared" si="27"/>
        <v/>
      </c>
    </row>
    <row r="133" spans="1:13">
      <c r="A133" s="75"/>
      <c r="B133" s="68"/>
      <c r="C133" s="35" t="str">
        <f t="shared" si="21"/>
        <v/>
      </c>
      <c r="D133" s="45" t="str">
        <f t="shared" si="22"/>
        <v/>
      </c>
      <c r="E133" s="210" t="str">
        <f t="shared" si="23"/>
        <v/>
      </c>
      <c r="F133" s="211"/>
      <c r="G133" s="211"/>
      <c r="H133" s="212"/>
      <c r="I133" s="29" t="str">
        <f t="shared" si="24"/>
        <v/>
      </c>
      <c r="J133" s="30" t="str">
        <f t="shared" si="25"/>
        <v xml:space="preserve"> </v>
      </c>
      <c r="L133" s="29" t="str">
        <f t="shared" si="26"/>
        <v/>
      </c>
      <c r="M133" s="155" t="str">
        <f t="shared" si="27"/>
        <v/>
      </c>
    </row>
    <row r="134" spans="1:13">
      <c r="A134" s="75"/>
      <c r="B134" s="68"/>
      <c r="C134" s="35" t="str">
        <f t="shared" si="21"/>
        <v/>
      </c>
      <c r="D134" s="45" t="str">
        <f t="shared" si="22"/>
        <v/>
      </c>
      <c r="E134" s="210" t="str">
        <f t="shared" si="23"/>
        <v/>
      </c>
      <c r="F134" s="211"/>
      <c r="G134" s="211"/>
      <c r="H134" s="212"/>
      <c r="I134" s="29" t="str">
        <f t="shared" si="24"/>
        <v/>
      </c>
      <c r="J134" s="30" t="str">
        <f t="shared" si="25"/>
        <v xml:space="preserve"> </v>
      </c>
      <c r="L134" s="29" t="str">
        <f t="shared" si="26"/>
        <v/>
      </c>
      <c r="M134" s="155" t="str">
        <f t="shared" si="27"/>
        <v/>
      </c>
    </row>
    <row r="135" spans="1:13">
      <c r="A135" s="74"/>
      <c r="B135" s="68"/>
      <c r="C135" s="35" t="str">
        <f t="shared" si="21"/>
        <v/>
      </c>
      <c r="D135" s="45" t="str">
        <f t="shared" si="22"/>
        <v/>
      </c>
      <c r="E135" s="210" t="str">
        <f t="shared" si="23"/>
        <v/>
      </c>
      <c r="F135" s="211"/>
      <c r="G135" s="211"/>
      <c r="H135" s="212"/>
      <c r="I135" s="29" t="str">
        <f t="shared" si="24"/>
        <v/>
      </c>
      <c r="J135" s="30" t="str">
        <f t="shared" si="25"/>
        <v xml:space="preserve"> </v>
      </c>
      <c r="L135" s="29" t="str">
        <f t="shared" si="26"/>
        <v/>
      </c>
      <c r="M135" s="155" t="str">
        <f t="shared" si="27"/>
        <v/>
      </c>
    </row>
    <row r="136" spans="1:13">
      <c r="A136" s="75"/>
      <c r="B136" s="68"/>
      <c r="C136" s="35" t="str">
        <f t="shared" si="21"/>
        <v/>
      </c>
      <c r="D136" s="45" t="str">
        <f t="shared" si="22"/>
        <v/>
      </c>
      <c r="E136" s="210" t="str">
        <f t="shared" si="23"/>
        <v/>
      </c>
      <c r="F136" s="211"/>
      <c r="G136" s="211"/>
      <c r="H136" s="212"/>
      <c r="I136" s="29" t="str">
        <f t="shared" si="24"/>
        <v/>
      </c>
      <c r="J136" s="30" t="str">
        <f t="shared" si="25"/>
        <v xml:space="preserve"> </v>
      </c>
      <c r="L136" s="29" t="str">
        <f t="shared" si="26"/>
        <v/>
      </c>
      <c r="M136" s="155" t="str">
        <f t="shared" si="27"/>
        <v/>
      </c>
    </row>
    <row r="137" spans="1:13">
      <c r="A137" s="75"/>
      <c r="B137" s="68"/>
      <c r="C137" s="35" t="str">
        <f t="shared" si="21"/>
        <v/>
      </c>
      <c r="D137" s="45" t="str">
        <f t="shared" si="22"/>
        <v/>
      </c>
      <c r="E137" s="210" t="str">
        <f t="shared" si="23"/>
        <v/>
      </c>
      <c r="F137" s="211"/>
      <c r="G137" s="211"/>
      <c r="H137" s="212"/>
      <c r="I137" s="29" t="str">
        <f t="shared" si="24"/>
        <v/>
      </c>
      <c r="J137" s="30" t="str">
        <f t="shared" si="25"/>
        <v xml:space="preserve"> </v>
      </c>
      <c r="L137" s="29" t="str">
        <f t="shared" si="26"/>
        <v/>
      </c>
      <c r="M137" s="155" t="str">
        <f t="shared" si="27"/>
        <v/>
      </c>
    </row>
    <row r="138" spans="1:13">
      <c r="A138" s="74"/>
      <c r="B138" s="68"/>
      <c r="C138" s="35" t="str">
        <f t="shared" si="21"/>
        <v/>
      </c>
      <c r="D138" s="45" t="str">
        <f t="shared" si="22"/>
        <v/>
      </c>
      <c r="E138" s="210" t="str">
        <f t="shared" si="23"/>
        <v/>
      </c>
      <c r="F138" s="211"/>
      <c r="G138" s="211"/>
      <c r="H138" s="212"/>
      <c r="I138" s="29" t="str">
        <f t="shared" si="24"/>
        <v/>
      </c>
      <c r="J138" s="30" t="str">
        <f t="shared" si="25"/>
        <v xml:space="preserve"> </v>
      </c>
      <c r="L138" s="29" t="str">
        <f t="shared" si="26"/>
        <v/>
      </c>
      <c r="M138" s="155" t="str">
        <f t="shared" si="27"/>
        <v/>
      </c>
    </row>
    <row r="139" spans="1:13">
      <c r="A139" s="75"/>
      <c r="B139" s="68"/>
      <c r="C139" s="35" t="str">
        <f t="shared" si="21"/>
        <v/>
      </c>
      <c r="D139" s="45" t="str">
        <f t="shared" si="22"/>
        <v/>
      </c>
      <c r="E139" s="210" t="str">
        <f t="shared" si="23"/>
        <v/>
      </c>
      <c r="F139" s="211"/>
      <c r="G139" s="211"/>
      <c r="H139" s="212"/>
      <c r="I139" s="29" t="str">
        <f t="shared" si="24"/>
        <v/>
      </c>
      <c r="J139" s="30" t="str">
        <f t="shared" si="25"/>
        <v xml:space="preserve"> </v>
      </c>
      <c r="L139" s="29" t="str">
        <f t="shared" si="26"/>
        <v/>
      </c>
      <c r="M139" s="155" t="str">
        <f t="shared" si="27"/>
        <v/>
      </c>
    </row>
    <row r="140" spans="1:13">
      <c r="A140" s="75"/>
      <c r="B140" s="68"/>
      <c r="C140" s="35" t="str">
        <f t="shared" si="21"/>
        <v/>
      </c>
      <c r="D140" s="45" t="str">
        <f t="shared" si="22"/>
        <v/>
      </c>
      <c r="E140" s="210" t="str">
        <f t="shared" si="23"/>
        <v/>
      </c>
      <c r="F140" s="211"/>
      <c r="G140" s="211"/>
      <c r="H140" s="212"/>
      <c r="I140" s="29" t="str">
        <f t="shared" si="24"/>
        <v/>
      </c>
      <c r="J140" s="30" t="str">
        <f t="shared" si="25"/>
        <v xml:space="preserve"> </v>
      </c>
      <c r="L140" s="29" t="str">
        <f t="shared" si="26"/>
        <v/>
      </c>
      <c r="M140" s="155" t="str">
        <f t="shared" si="27"/>
        <v/>
      </c>
    </row>
    <row r="141" spans="1:13">
      <c r="A141" s="74"/>
      <c r="B141" s="68"/>
      <c r="C141" s="35" t="str">
        <f t="shared" si="21"/>
        <v/>
      </c>
      <c r="D141" s="45" t="str">
        <f t="shared" si="22"/>
        <v/>
      </c>
      <c r="E141" s="210" t="str">
        <f t="shared" si="23"/>
        <v/>
      </c>
      <c r="F141" s="211"/>
      <c r="G141" s="211"/>
      <c r="H141" s="212"/>
      <c r="I141" s="29" t="str">
        <f t="shared" si="24"/>
        <v/>
      </c>
      <c r="J141" s="30" t="str">
        <f t="shared" si="25"/>
        <v xml:space="preserve"> </v>
      </c>
      <c r="L141" s="29" t="str">
        <f t="shared" si="26"/>
        <v/>
      </c>
      <c r="M141" s="155" t="str">
        <f t="shared" si="27"/>
        <v/>
      </c>
    </row>
    <row r="142" spans="1:13">
      <c r="A142" s="75"/>
      <c r="B142" s="68"/>
      <c r="C142" s="35" t="str">
        <f t="shared" si="21"/>
        <v/>
      </c>
      <c r="D142" s="45" t="str">
        <f t="shared" si="22"/>
        <v/>
      </c>
      <c r="E142" s="210" t="str">
        <f t="shared" si="23"/>
        <v/>
      </c>
      <c r="F142" s="211"/>
      <c r="G142" s="211"/>
      <c r="H142" s="212"/>
      <c r="I142" s="29" t="str">
        <f t="shared" si="24"/>
        <v/>
      </c>
      <c r="J142" s="30" t="str">
        <f t="shared" si="25"/>
        <v xml:space="preserve"> </v>
      </c>
      <c r="L142" s="29" t="str">
        <f t="shared" si="26"/>
        <v/>
      </c>
      <c r="M142" s="155" t="str">
        <f t="shared" si="27"/>
        <v/>
      </c>
    </row>
    <row r="143" spans="1:13">
      <c r="A143" s="75"/>
      <c r="B143" s="68"/>
      <c r="C143" s="35" t="str">
        <f t="shared" si="21"/>
        <v/>
      </c>
      <c r="D143" s="45" t="str">
        <f t="shared" si="22"/>
        <v/>
      </c>
      <c r="E143" s="210" t="str">
        <f t="shared" si="23"/>
        <v/>
      </c>
      <c r="F143" s="211"/>
      <c r="G143" s="211"/>
      <c r="H143" s="212"/>
      <c r="I143" s="29" t="str">
        <f t="shared" si="24"/>
        <v/>
      </c>
      <c r="J143" s="30" t="str">
        <f t="shared" si="25"/>
        <v xml:space="preserve"> </v>
      </c>
      <c r="L143" s="29" t="str">
        <f t="shared" si="26"/>
        <v/>
      </c>
      <c r="M143" s="155" t="str">
        <f t="shared" si="27"/>
        <v/>
      </c>
    </row>
    <row r="144" spans="1:13">
      <c r="A144" s="74"/>
      <c r="B144" s="68"/>
      <c r="C144" s="35" t="str">
        <f t="shared" si="21"/>
        <v/>
      </c>
      <c r="D144" s="45" t="str">
        <f t="shared" si="22"/>
        <v/>
      </c>
      <c r="E144" s="210" t="str">
        <f t="shared" si="23"/>
        <v/>
      </c>
      <c r="F144" s="211"/>
      <c r="G144" s="211"/>
      <c r="H144" s="212"/>
      <c r="I144" s="29" t="str">
        <f t="shared" si="24"/>
        <v/>
      </c>
      <c r="J144" s="30" t="str">
        <f t="shared" si="25"/>
        <v xml:space="preserve"> </v>
      </c>
      <c r="L144" s="29" t="str">
        <f t="shared" si="26"/>
        <v/>
      </c>
      <c r="M144" s="155" t="str">
        <f t="shared" si="27"/>
        <v/>
      </c>
    </row>
    <row r="145" spans="1:13">
      <c r="A145" s="75"/>
      <c r="B145" s="68"/>
      <c r="C145" s="35" t="str">
        <f t="shared" si="21"/>
        <v/>
      </c>
      <c r="D145" s="45" t="str">
        <f t="shared" si="22"/>
        <v/>
      </c>
      <c r="E145" s="210" t="str">
        <f t="shared" si="23"/>
        <v/>
      </c>
      <c r="F145" s="211"/>
      <c r="G145" s="211"/>
      <c r="H145" s="212"/>
      <c r="I145" s="29" t="str">
        <f t="shared" si="24"/>
        <v/>
      </c>
      <c r="J145" s="30" t="str">
        <f t="shared" si="25"/>
        <v xml:space="preserve"> </v>
      </c>
      <c r="L145" s="29" t="str">
        <f t="shared" si="26"/>
        <v/>
      </c>
      <c r="M145" s="155" t="str">
        <f t="shared" si="27"/>
        <v/>
      </c>
    </row>
    <row r="146" spans="1:13">
      <c r="A146" s="75"/>
      <c r="B146" s="68"/>
      <c r="C146" s="35" t="str">
        <f t="shared" si="21"/>
        <v/>
      </c>
      <c r="D146" s="45" t="str">
        <f t="shared" si="22"/>
        <v/>
      </c>
      <c r="E146" s="210" t="str">
        <f t="shared" si="23"/>
        <v/>
      </c>
      <c r="F146" s="211"/>
      <c r="G146" s="211"/>
      <c r="H146" s="212"/>
      <c r="I146" s="29" t="str">
        <f t="shared" si="24"/>
        <v/>
      </c>
      <c r="J146" s="30" t="str">
        <f t="shared" si="25"/>
        <v xml:space="preserve"> </v>
      </c>
      <c r="L146" s="29" t="str">
        <f t="shared" si="26"/>
        <v/>
      </c>
      <c r="M146" s="155" t="str">
        <f t="shared" si="27"/>
        <v/>
      </c>
    </row>
    <row r="147" spans="1:13">
      <c r="A147" s="74"/>
      <c r="B147" s="68"/>
      <c r="C147" s="35" t="str">
        <f t="shared" si="21"/>
        <v/>
      </c>
      <c r="D147" s="45" t="str">
        <f t="shared" si="22"/>
        <v/>
      </c>
      <c r="E147" s="210" t="str">
        <f t="shared" si="23"/>
        <v/>
      </c>
      <c r="F147" s="211"/>
      <c r="G147" s="211"/>
      <c r="H147" s="212"/>
      <c r="I147" s="29" t="str">
        <f t="shared" si="24"/>
        <v/>
      </c>
      <c r="J147" s="30" t="str">
        <f t="shared" si="25"/>
        <v xml:space="preserve"> </v>
      </c>
      <c r="L147" s="29" t="str">
        <f t="shared" si="26"/>
        <v/>
      </c>
      <c r="M147" s="155" t="str">
        <f t="shared" si="27"/>
        <v/>
      </c>
    </row>
    <row r="148" spans="1:13">
      <c r="A148" s="75"/>
      <c r="B148" s="68"/>
      <c r="C148" s="35" t="str">
        <f t="shared" si="21"/>
        <v/>
      </c>
      <c r="D148" s="45" t="str">
        <f t="shared" si="22"/>
        <v/>
      </c>
      <c r="E148" s="210" t="str">
        <f t="shared" si="23"/>
        <v/>
      </c>
      <c r="F148" s="211"/>
      <c r="G148" s="211"/>
      <c r="H148" s="212"/>
      <c r="I148" s="29" t="str">
        <f t="shared" si="24"/>
        <v/>
      </c>
      <c r="J148" s="30" t="str">
        <f t="shared" si="25"/>
        <v xml:space="preserve"> </v>
      </c>
      <c r="L148" s="29" t="str">
        <f t="shared" si="26"/>
        <v/>
      </c>
      <c r="M148" s="155" t="str">
        <f t="shared" si="27"/>
        <v/>
      </c>
    </row>
    <row r="149" spans="1:13">
      <c r="A149" s="75"/>
      <c r="B149" s="68"/>
      <c r="C149" s="35" t="str">
        <f t="shared" si="21"/>
        <v/>
      </c>
      <c r="D149" s="45" t="str">
        <f t="shared" si="22"/>
        <v/>
      </c>
      <c r="E149" s="210" t="str">
        <f t="shared" si="23"/>
        <v/>
      </c>
      <c r="F149" s="211"/>
      <c r="G149" s="211"/>
      <c r="H149" s="212"/>
      <c r="I149" s="29" t="str">
        <f t="shared" si="24"/>
        <v/>
      </c>
      <c r="J149" s="30" t="str">
        <f t="shared" si="25"/>
        <v xml:space="preserve"> </v>
      </c>
      <c r="L149" s="29" t="str">
        <f t="shared" si="26"/>
        <v/>
      </c>
      <c r="M149" s="155" t="str">
        <f t="shared" si="27"/>
        <v/>
      </c>
    </row>
    <row r="150" spans="1:13">
      <c r="A150" s="74"/>
      <c r="B150" s="68"/>
      <c r="C150" s="35" t="str">
        <f t="shared" si="21"/>
        <v/>
      </c>
      <c r="D150" s="45" t="str">
        <f t="shared" si="22"/>
        <v/>
      </c>
      <c r="E150" s="210" t="str">
        <f t="shared" si="23"/>
        <v/>
      </c>
      <c r="F150" s="211"/>
      <c r="G150" s="211"/>
      <c r="H150" s="212"/>
      <c r="I150" s="29" t="str">
        <f t="shared" si="24"/>
        <v/>
      </c>
      <c r="J150" s="30" t="str">
        <f t="shared" si="25"/>
        <v xml:space="preserve"> </v>
      </c>
      <c r="L150" s="29" t="str">
        <f t="shared" si="26"/>
        <v/>
      </c>
      <c r="M150" s="155" t="str">
        <f t="shared" si="27"/>
        <v/>
      </c>
    </row>
    <row r="151" spans="1:13">
      <c r="A151" s="75"/>
      <c r="B151" s="68"/>
      <c r="C151" s="35" t="str">
        <f t="shared" si="21"/>
        <v/>
      </c>
      <c r="D151" s="45" t="str">
        <f t="shared" si="22"/>
        <v/>
      </c>
      <c r="E151" s="210" t="str">
        <f t="shared" si="23"/>
        <v/>
      </c>
      <c r="F151" s="211"/>
      <c r="G151" s="211"/>
      <c r="H151" s="212"/>
      <c r="I151" s="29" t="str">
        <f t="shared" si="24"/>
        <v/>
      </c>
      <c r="J151" s="30" t="str">
        <f t="shared" si="25"/>
        <v xml:space="preserve"> </v>
      </c>
      <c r="L151" s="29" t="str">
        <f t="shared" si="26"/>
        <v/>
      </c>
      <c r="M151" s="155" t="str">
        <f t="shared" si="27"/>
        <v/>
      </c>
    </row>
    <row r="152" spans="1:13">
      <c r="A152" s="75"/>
      <c r="B152" s="68"/>
      <c r="C152" s="35" t="str">
        <f t="shared" si="21"/>
        <v/>
      </c>
      <c r="D152" s="45" t="str">
        <f t="shared" si="22"/>
        <v/>
      </c>
      <c r="E152" s="210" t="str">
        <f t="shared" si="23"/>
        <v/>
      </c>
      <c r="F152" s="211"/>
      <c r="G152" s="211"/>
      <c r="H152" s="212"/>
      <c r="I152" s="29" t="str">
        <f t="shared" si="24"/>
        <v/>
      </c>
      <c r="J152" s="30" t="str">
        <f t="shared" si="25"/>
        <v xml:space="preserve"> </v>
      </c>
      <c r="L152" s="29" t="str">
        <f t="shared" si="26"/>
        <v/>
      </c>
      <c r="M152" s="155" t="str">
        <f t="shared" si="27"/>
        <v/>
      </c>
    </row>
    <row r="153" spans="1:13">
      <c r="A153" s="74"/>
      <c r="B153" s="68"/>
      <c r="C153" s="35" t="str">
        <f t="shared" si="21"/>
        <v/>
      </c>
      <c r="D153" s="45" t="str">
        <f t="shared" si="22"/>
        <v/>
      </c>
      <c r="E153" s="210" t="str">
        <f t="shared" si="23"/>
        <v/>
      </c>
      <c r="F153" s="211"/>
      <c r="G153" s="211"/>
      <c r="H153" s="212"/>
      <c r="I153" s="29" t="str">
        <f t="shared" si="24"/>
        <v/>
      </c>
      <c r="J153" s="30" t="str">
        <f t="shared" si="25"/>
        <v xml:space="preserve"> </v>
      </c>
      <c r="L153" s="29" t="str">
        <f t="shared" si="26"/>
        <v/>
      </c>
      <c r="M153" s="155" t="str">
        <f t="shared" si="27"/>
        <v/>
      </c>
    </row>
    <row r="154" spans="1:13">
      <c r="A154" s="75"/>
      <c r="B154" s="68"/>
      <c r="C154" s="35" t="str">
        <f t="shared" si="21"/>
        <v/>
      </c>
      <c r="D154" s="45" t="str">
        <f t="shared" si="22"/>
        <v/>
      </c>
      <c r="E154" s="210" t="str">
        <f t="shared" si="23"/>
        <v/>
      </c>
      <c r="F154" s="211"/>
      <c r="G154" s="211"/>
      <c r="H154" s="212"/>
      <c r="I154" s="29" t="str">
        <f t="shared" si="24"/>
        <v/>
      </c>
      <c r="J154" s="30" t="str">
        <f t="shared" si="25"/>
        <v xml:space="preserve"> </v>
      </c>
      <c r="L154" s="29" t="str">
        <f t="shared" si="26"/>
        <v/>
      </c>
      <c r="M154" s="155" t="str">
        <f t="shared" si="27"/>
        <v/>
      </c>
    </row>
    <row r="155" spans="1:13">
      <c r="A155" s="75"/>
      <c r="B155" s="68"/>
      <c r="C155" s="35" t="str">
        <f t="shared" si="21"/>
        <v/>
      </c>
      <c r="D155" s="45" t="str">
        <f t="shared" si="22"/>
        <v/>
      </c>
      <c r="E155" s="210" t="str">
        <f t="shared" si="23"/>
        <v/>
      </c>
      <c r="F155" s="211"/>
      <c r="G155" s="211"/>
      <c r="H155" s="212"/>
      <c r="I155" s="29" t="str">
        <f t="shared" si="24"/>
        <v/>
      </c>
      <c r="J155" s="30" t="str">
        <f t="shared" si="25"/>
        <v xml:space="preserve"> </v>
      </c>
      <c r="L155" s="29" t="str">
        <f t="shared" si="26"/>
        <v/>
      </c>
      <c r="M155" s="155" t="str">
        <f t="shared" si="27"/>
        <v/>
      </c>
    </row>
    <row r="156" spans="1:13">
      <c r="A156" s="74"/>
      <c r="B156" s="68"/>
      <c r="C156" s="35" t="str">
        <f t="shared" si="21"/>
        <v/>
      </c>
      <c r="D156" s="45" t="str">
        <f t="shared" si="22"/>
        <v/>
      </c>
      <c r="E156" s="210" t="str">
        <f t="shared" si="23"/>
        <v/>
      </c>
      <c r="F156" s="211"/>
      <c r="G156" s="211"/>
      <c r="H156" s="212"/>
      <c r="I156" s="29" t="str">
        <f t="shared" si="24"/>
        <v/>
      </c>
      <c r="J156" s="30" t="str">
        <f t="shared" si="25"/>
        <v xml:space="preserve"> </v>
      </c>
      <c r="L156" s="29" t="str">
        <f t="shared" si="26"/>
        <v/>
      </c>
      <c r="M156" s="155" t="str">
        <f t="shared" si="27"/>
        <v/>
      </c>
    </row>
    <row r="157" spans="1:13">
      <c r="A157" s="75"/>
      <c r="B157" s="68"/>
      <c r="C157" s="35" t="str">
        <f t="shared" si="21"/>
        <v/>
      </c>
      <c r="D157" s="45" t="str">
        <f t="shared" si="22"/>
        <v/>
      </c>
      <c r="E157" s="210" t="str">
        <f t="shared" si="23"/>
        <v/>
      </c>
      <c r="F157" s="211"/>
      <c r="G157" s="211"/>
      <c r="H157" s="212"/>
      <c r="I157" s="29" t="str">
        <f t="shared" si="24"/>
        <v/>
      </c>
      <c r="J157" s="30" t="str">
        <f t="shared" si="25"/>
        <v xml:space="preserve"> </v>
      </c>
      <c r="L157" s="29" t="str">
        <f t="shared" si="26"/>
        <v/>
      </c>
      <c r="M157" s="155" t="str">
        <f t="shared" si="27"/>
        <v/>
      </c>
    </row>
    <row r="158" spans="1:13">
      <c r="A158" s="75"/>
      <c r="B158" s="68"/>
      <c r="C158" s="35" t="str">
        <f t="shared" si="21"/>
        <v/>
      </c>
      <c r="D158" s="45" t="str">
        <f t="shared" si="22"/>
        <v/>
      </c>
      <c r="E158" s="210" t="str">
        <f t="shared" si="23"/>
        <v/>
      </c>
      <c r="F158" s="211"/>
      <c r="G158" s="211"/>
      <c r="H158" s="212"/>
      <c r="I158" s="29" t="str">
        <f t="shared" si="24"/>
        <v/>
      </c>
      <c r="J158" s="30" t="str">
        <f t="shared" si="25"/>
        <v xml:space="preserve"> </v>
      </c>
      <c r="L158" s="29" t="str">
        <f t="shared" si="26"/>
        <v/>
      </c>
      <c r="M158" s="155" t="str">
        <f t="shared" si="27"/>
        <v/>
      </c>
    </row>
    <row r="159" spans="1:13">
      <c r="A159" s="74"/>
      <c r="B159" s="68"/>
      <c r="C159" s="35" t="str">
        <f t="shared" si="21"/>
        <v/>
      </c>
      <c r="D159" s="45" t="str">
        <f t="shared" si="22"/>
        <v/>
      </c>
      <c r="E159" s="210" t="str">
        <f t="shared" si="23"/>
        <v/>
      </c>
      <c r="F159" s="211"/>
      <c r="G159" s="211"/>
      <c r="H159" s="212"/>
      <c r="I159" s="29" t="str">
        <f t="shared" si="24"/>
        <v/>
      </c>
      <c r="J159" s="30" t="str">
        <f t="shared" si="25"/>
        <v xml:space="preserve"> </v>
      </c>
      <c r="L159" s="29" t="str">
        <f t="shared" si="26"/>
        <v/>
      </c>
      <c r="M159" s="155" t="str">
        <f t="shared" si="27"/>
        <v/>
      </c>
    </row>
    <row r="160" spans="1:13">
      <c r="A160" s="75"/>
      <c r="B160" s="68"/>
      <c r="C160" s="35" t="str">
        <f t="shared" si="21"/>
        <v/>
      </c>
      <c r="D160" s="45" t="str">
        <f t="shared" si="22"/>
        <v/>
      </c>
      <c r="E160" s="210" t="str">
        <f t="shared" si="23"/>
        <v/>
      </c>
      <c r="F160" s="211"/>
      <c r="G160" s="211"/>
      <c r="H160" s="212"/>
      <c r="I160" s="29" t="str">
        <f t="shared" si="24"/>
        <v/>
      </c>
      <c r="J160" s="30" t="str">
        <f t="shared" si="25"/>
        <v xml:space="preserve"> </v>
      </c>
      <c r="L160" s="29" t="str">
        <f t="shared" si="26"/>
        <v/>
      </c>
      <c r="M160" s="155" t="str">
        <f t="shared" si="27"/>
        <v/>
      </c>
    </row>
    <row r="161" spans="1:13">
      <c r="A161" s="75"/>
      <c r="B161" s="68"/>
      <c r="C161" s="35" t="str">
        <f t="shared" si="21"/>
        <v/>
      </c>
      <c r="D161" s="45" t="str">
        <f t="shared" si="22"/>
        <v/>
      </c>
      <c r="E161" s="210" t="str">
        <f t="shared" si="23"/>
        <v/>
      </c>
      <c r="F161" s="211"/>
      <c r="G161" s="211"/>
      <c r="H161" s="212"/>
      <c r="I161" s="29" t="str">
        <f t="shared" si="24"/>
        <v/>
      </c>
      <c r="J161" s="30" t="str">
        <f t="shared" si="25"/>
        <v xml:space="preserve"> </v>
      </c>
      <c r="L161" s="29" t="str">
        <f t="shared" si="26"/>
        <v/>
      </c>
      <c r="M161" s="155" t="str">
        <f t="shared" si="27"/>
        <v/>
      </c>
    </row>
    <row r="162" spans="1:13">
      <c r="A162" s="74"/>
      <c r="B162" s="68"/>
      <c r="C162" s="35" t="str">
        <f t="shared" si="21"/>
        <v/>
      </c>
      <c r="D162" s="45" t="str">
        <f t="shared" si="22"/>
        <v/>
      </c>
      <c r="E162" s="210" t="str">
        <f t="shared" si="23"/>
        <v/>
      </c>
      <c r="F162" s="211"/>
      <c r="G162" s="211"/>
      <c r="H162" s="212"/>
      <c r="I162" s="29" t="str">
        <f t="shared" si="24"/>
        <v/>
      </c>
      <c r="J162" s="30" t="str">
        <f t="shared" si="25"/>
        <v xml:space="preserve"> </v>
      </c>
      <c r="L162" s="29" t="str">
        <f t="shared" si="26"/>
        <v/>
      </c>
      <c r="M162" s="155" t="str">
        <f t="shared" si="27"/>
        <v/>
      </c>
    </row>
    <row r="163" spans="1:13">
      <c r="A163" s="75"/>
      <c r="B163" s="68"/>
      <c r="C163" s="35" t="str">
        <f t="shared" si="21"/>
        <v/>
      </c>
      <c r="D163" s="45" t="str">
        <f t="shared" si="22"/>
        <v/>
      </c>
      <c r="E163" s="210" t="str">
        <f t="shared" si="23"/>
        <v/>
      </c>
      <c r="F163" s="211"/>
      <c r="G163" s="211"/>
      <c r="H163" s="212"/>
      <c r="I163" s="29" t="str">
        <f t="shared" si="24"/>
        <v/>
      </c>
      <c r="J163" s="30" t="str">
        <f t="shared" si="25"/>
        <v xml:space="preserve"> </v>
      </c>
      <c r="L163" s="29" t="str">
        <f t="shared" si="26"/>
        <v/>
      </c>
      <c r="M163" s="155" t="str">
        <f t="shared" si="27"/>
        <v/>
      </c>
    </row>
    <row r="164" spans="1:13">
      <c r="A164" s="75"/>
      <c r="B164" s="68"/>
      <c r="C164" s="35" t="str">
        <f t="shared" si="21"/>
        <v/>
      </c>
      <c r="D164" s="45" t="str">
        <f t="shared" si="22"/>
        <v/>
      </c>
      <c r="E164" s="210" t="str">
        <f t="shared" si="23"/>
        <v/>
      </c>
      <c r="F164" s="211"/>
      <c r="G164" s="211"/>
      <c r="H164" s="212"/>
      <c r="I164" s="29" t="str">
        <f t="shared" si="24"/>
        <v/>
      </c>
      <c r="J164" s="30" t="str">
        <f t="shared" si="25"/>
        <v xml:space="preserve"> </v>
      </c>
      <c r="L164" s="29" t="str">
        <f t="shared" si="26"/>
        <v/>
      </c>
      <c r="M164" s="155" t="str">
        <f t="shared" si="27"/>
        <v/>
      </c>
    </row>
    <row r="165" spans="1:13">
      <c r="A165" s="74"/>
      <c r="B165" s="68"/>
      <c r="C165" s="35" t="str">
        <f t="shared" si="21"/>
        <v/>
      </c>
      <c r="D165" s="45" t="str">
        <f t="shared" si="22"/>
        <v/>
      </c>
      <c r="E165" s="210" t="str">
        <f t="shared" si="23"/>
        <v/>
      </c>
      <c r="F165" s="211"/>
      <c r="G165" s="211"/>
      <c r="H165" s="212"/>
      <c r="I165" s="29" t="str">
        <f t="shared" si="24"/>
        <v/>
      </c>
      <c r="J165" s="30" t="str">
        <f t="shared" si="25"/>
        <v xml:space="preserve"> </v>
      </c>
      <c r="L165" s="29" t="str">
        <f t="shared" si="26"/>
        <v/>
      </c>
      <c r="M165" s="155" t="str">
        <f t="shared" si="27"/>
        <v/>
      </c>
    </row>
    <row r="166" spans="1:13">
      <c r="A166" s="216" t="s">
        <v>347</v>
      </c>
      <c r="B166" s="217"/>
      <c r="C166" s="217"/>
      <c r="D166" s="217"/>
      <c r="E166" s="217"/>
      <c r="F166" s="217"/>
      <c r="G166" s="217"/>
      <c r="H166" s="217"/>
      <c r="I166" s="217"/>
      <c r="J166" s="24">
        <f>SUM(J124:J165)</f>
        <v>0</v>
      </c>
    </row>
    <row r="167" spans="1:13" ht="15" thickBot="1">
      <c r="A167" s="214" t="s">
        <v>345</v>
      </c>
      <c r="B167" s="215"/>
      <c r="C167" s="215"/>
      <c r="D167" s="215"/>
      <c r="E167" s="215"/>
      <c r="F167" s="215"/>
      <c r="G167" s="215"/>
      <c r="H167" s="215"/>
      <c r="I167" s="215"/>
      <c r="J167" s="25">
        <f>SUM(J166+J109+J52)</f>
        <v>0</v>
      </c>
      <c r="L167" s="7" t="s">
        <v>1430</v>
      </c>
      <c r="M167" s="156">
        <f>SUM(M124:M165)</f>
        <v>0</v>
      </c>
    </row>
  </sheetData>
  <mergeCells count="166">
    <mergeCell ref="K15:N15"/>
    <mergeCell ref="K16:N16"/>
    <mergeCell ref="K17:N17"/>
    <mergeCell ref="K18:N18"/>
    <mergeCell ref="K19:N19"/>
    <mergeCell ref="I2:J2"/>
    <mergeCell ref="I64:J64"/>
    <mergeCell ref="I63:J63"/>
    <mergeCell ref="I62:J62"/>
    <mergeCell ref="I61:J61"/>
    <mergeCell ref="A52:I52"/>
    <mergeCell ref="A53:I53"/>
    <mergeCell ref="E37:H37"/>
    <mergeCell ref="D62:F62"/>
    <mergeCell ref="E25:H25"/>
    <mergeCell ref="E26:H26"/>
    <mergeCell ref="E24:H24"/>
    <mergeCell ref="E45:H45"/>
    <mergeCell ref="D63:F63"/>
    <mergeCell ref="D64:F64"/>
    <mergeCell ref="E47:H47"/>
    <mergeCell ref="E46:H46"/>
    <mergeCell ref="E42:H42"/>
    <mergeCell ref="E41:H41"/>
    <mergeCell ref="E40:H40"/>
    <mergeCell ref="E28:H28"/>
    <mergeCell ref="E29:H29"/>
    <mergeCell ref="E36:H36"/>
    <mergeCell ref="E33:H33"/>
    <mergeCell ref="E96:H96"/>
    <mergeCell ref="E97:H97"/>
    <mergeCell ref="E86:H86"/>
    <mergeCell ref="E106:H106"/>
    <mergeCell ref="E70:H70"/>
    <mergeCell ref="E71:H71"/>
    <mergeCell ref="E72:H72"/>
    <mergeCell ref="E73:H73"/>
    <mergeCell ref="E74:H74"/>
    <mergeCell ref="E75:H75"/>
    <mergeCell ref="E99:H99"/>
    <mergeCell ref="E100:H100"/>
    <mergeCell ref="E78:H78"/>
    <mergeCell ref="E84:H84"/>
    <mergeCell ref="E85:H85"/>
    <mergeCell ref="E98:H98"/>
    <mergeCell ref="E92:H92"/>
    <mergeCell ref="E93:H93"/>
    <mergeCell ref="E101:H101"/>
    <mergeCell ref="E102:H102"/>
    <mergeCell ref="E103:H103"/>
    <mergeCell ref="E90:H90"/>
    <mergeCell ref="E94:H94"/>
    <mergeCell ref="E95:H95"/>
    <mergeCell ref="E137:H137"/>
    <mergeCell ref="E133:H133"/>
    <mergeCell ref="E128:H128"/>
    <mergeCell ref="E129:H129"/>
    <mergeCell ref="E124:H124"/>
    <mergeCell ref="E125:H125"/>
    <mergeCell ref="E108:H108"/>
    <mergeCell ref="E104:H104"/>
    <mergeCell ref="E105:H105"/>
    <mergeCell ref="A110:I110"/>
    <mergeCell ref="I118:J118"/>
    <mergeCell ref="I121:J121"/>
    <mergeCell ref="D119:F119"/>
    <mergeCell ref="D120:F120"/>
    <mergeCell ref="D121:F121"/>
    <mergeCell ref="E91:H91"/>
    <mergeCell ref="E126:H126"/>
    <mergeCell ref="I120:J120"/>
    <mergeCell ref="I119:J119"/>
    <mergeCell ref="E107:H107"/>
    <mergeCell ref="E153:H153"/>
    <mergeCell ref="E130:H130"/>
    <mergeCell ref="E131:H131"/>
    <mergeCell ref="E135:H135"/>
    <mergeCell ref="E134:H134"/>
    <mergeCell ref="E140:H140"/>
    <mergeCell ref="E136:H136"/>
    <mergeCell ref="E132:H132"/>
    <mergeCell ref="E148:H148"/>
    <mergeCell ref="E150:H150"/>
    <mergeCell ref="E151:H151"/>
    <mergeCell ref="A109:I109"/>
    <mergeCell ref="D118:F118"/>
    <mergeCell ref="E127:H127"/>
    <mergeCell ref="E139:H139"/>
    <mergeCell ref="E141:H141"/>
    <mergeCell ref="E143:H143"/>
    <mergeCell ref="E142:H142"/>
    <mergeCell ref="E138:H138"/>
    <mergeCell ref="E79:H79"/>
    <mergeCell ref="E81:H81"/>
    <mergeCell ref="E89:H89"/>
    <mergeCell ref="A167:I167"/>
    <mergeCell ref="E156:H156"/>
    <mergeCell ref="E157:H157"/>
    <mergeCell ref="E158:H158"/>
    <mergeCell ref="E159:H159"/>
    <mergeCell ref="E160:H160"/>
    <mergeCell ref="E161:H161"/>
    <mergeCell ref="E162:H162"/>
    <mergeCell ref="E163:H163"/>
    <mergeCell ref="A166:I166"/>
    <mergeCell ref="E164:H164"/>
    <mergeCell ref="E165:H165"/>
    <mergeCell ref="E155:H155"/>
    <mergeCell ref="E144:H144"/>
    <mergeCell ref="E145:H145"/>
    <mergeCell ref="E146:H146"/>
    <mergeCell ref="E149:H149"/>
    <mergeCell ref="E152:H152"/>
    <mergeCell ref="E154:H154"/>
    <mergeCell ref="E80:H80"/>
    <mergeCell ref="E147:H147"/>
    <mergeCell ref="E87:H87"/>
    <mergeCell ref="E88:H88"/>
    <mergeCell ref="D61:F61"/>
    <mergeCell ref="E51:H51"/>
    <mergeCell ref="E50:H50"/>
    <mergeCell ref="E49:H49"/>
    <mergeCell ref="E48:H48"/>
    <mergeCell ref="E27:H27"/>
    <mergeCell ref="E34:H34"/>
    <mergeCell ref="E31:H31"/>
    <mergeCell ref="E32:H32"/>
    <mergeCell ref="E35:H35"/>
    <mergeCell ref="E67:H67"/>
    <mergeCell ref="E68:H68"/>
    <mergeCell ref="E69:H69"/>
    <mergeCell ref="E76:H76"/>
    <mergeCell ref="E77:H77"/>
    <mergeCell ref="E83:H83"/>
    <mergeCell ref="E44:H44"/>
    <mergeCell ref="E43:H43"/>
    <mergeCell ref="E39:H39"/>
    <mergeCell ref="E38:H38"/>
    <mergeCell ref="E30:H30"/>
    <mergeCell ref="E82:H82"/>
    <mergeCell ref="E6:G6"/>
    <mergeCell ref="E8:G8"/>
    <mergeCell ref="E9:G9"/>
    <mergeCell ref="E10:G10"/>
    <mergeCell ref="E11:G11"/>
    <mergeCell ref="E12:G12"/>
    <mergeCell ref="E13:G13"/>
    <mergeCell ref="E14:G14"/>
    <mergeCell ref="B12:D12"/>
    <mergeCell ref="B6:D6"/>
    <mergeCell ref="E7:G7"/>
    <mergeCell ref="B20:D20"/>
    <mergeCell ref="B21:C21"/>
    <mergeCell ref="B19:D19"/>
    <mergeCell ref="B18:D18"/>
    <mergeCell ref="E18:H19"/>
    <mergeCell ref="E17:H17"/>
    <mergeCell ref="B7:D7"/>
    <mergeCell ref="B8:D8"/>
    <mergeCell ref="B11:D11"/>
    <mergeCell ref="B10:D10"/>
    <mergeCell ref="B13:D13"/>
    <mergeCell ref="B14:D14"/>
    <mergeCell ref="B15:D15"/>
    <mergeCell ref="B16:D16"/>
    <mergeCell ref="B17:C17"/>
  </mergeCells>
  <phoneticPr fontId="21" type="noConversion"/>
  <conditionalFormatting sqref="O23:O24">
    <cfRule type="cellIs" dxfId="4" priority="4" operator="lessThan">
      <formula>0</formula>
    </cfRule>
    <cfRule type="cellIs" dxfId="3" priority="5" operator="greaterThan">
      <formula>0</formula>
    </cfRule>
    <cfRule type="colorScale" priority="6">
      <colorScale>
        <cfvo type="num" val="0"/>
        <cfvo type="max"/>
        <color rgb="FFFF7128"/>
        <color theme="0"/>
      </colorScale>
    </cfRule>
  </conditionalFormatting>
  <conditionalFormatting sqref="M23:M51">
    <cfRule type="cellIs" dxfId="2" priority="3" operator="equal">
      <formula>0</formula>
    </cfRule>
  </conditionalFormatting>
  <conditionalFormatting sqref="M67:M108">
    <cfRule type="cellIs" dxfId="1" priority="2" operator="equal">
      <formula>0</formula>
    </cfRule>
  </conditionalFormatting>
  <conditionalFormatting sqref="M124:M165">
    <cfRule type="cellIs" dxfId="0" priority="1" operator="equal">
      <formula>0</formula>
    </cfRule>
  </conditionalFormatting>
  <dataValidations disablePrompts="1" count="4">
    <dataValidation type="list" allowBlank="1" showInputMessage="1" showErrorMessage="1" sqref="J3" xr:uid="{00000000-0002-0000-0000-000000000000}">
      <formula1>"FULFILLMENT,FUTURE"</formula1>
    </dataValidation>
    <dataValidation type="list" allowBlank="1" showInputMessage="1" showErrorMessage="1" sqref="J12" xr:uid="{00000000-0002-0000-0000-000001000000}">
      <formula1>"Percent,Amount"</formula1>
    </dataValidation>
    <dataValidation type="list" allowBlank="1" showInputMessage="1" showErrorMessage="1" sqref="J5" xr:uid="{00000000-0002-0000-0000-000002000000}">
      <formula1>"sberg,kmehringer,hmundy,csternberg"</formula1>
    </dataValidation>
    <dataValidation type="list" allowBlank="1" showInputMessage="1" showErrorMessage="1" sqref="J15" xr:uid="{00000000-0002-0000-0000-000003000000}">
      <formula1>"Yes,No"</formula1>
    </dataValidation>
  </dataValidations>
  <printOptions horizontalCentered="1"/>
  <pageMargins left="0.2" right="0.2" top="0.25" bottom="0.25" header="0.3" footer="0"/>
  <pageSetup scale="79" fitToHeight="0" orientation="portrait" r:id="rId1"/>
  <headerFooter alignWithMargins="0">
    <oddFooter>&amp;C&amp;8&amp;K01+024Page &amp;P of &amp;N</oddFooter>
  </headerFooter>
  <rowBreaks count="2" manualBreakCount="2">
    <brk id="53" max="16383" man="1"/>
    <brk id="11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419100</xdr:colOff>
                    <xdr:row>8</xdr:row>
                    <xdr:rowOff>38100</xdr:rowOff>
                  </from>
                  <to>
                    <xdr:col>3</xdr:col>
                    <xdr:colOff>1028700</xdr:colOff>
                    <xdr:row>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7620</xdr:colOff>
                    <xdr:row>19</xdr:row>
                    <xdr:rowOff>38100</xdr:rowOff>
                  </from>
                  <to>
                    <xdr:col>7</xdr:col>
                    <xdr:colOff>533400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38100</xdr:rowOff>
                  </from>
                  <to>
                    <xdr:col>7</xdr:col>
                    <xdr:colOff>990600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251460</xdr:colOff>
                    <xdr:row>14</xdr:row>
                    <xdr:rowOff>7620</xdr:rowOff>
                  </from>
                  <to>
                    <xdr:col>7</xdr:col>
                    <xdr:colOff>381000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502920</xdr:colOff>
                    <xdr:row>14</xdr:row>
                    <xdr:rowOff>38100</xdr:rowOff>
                  </from>
                  <to>
                    <xdr:col>7</xdr:col>
                    <xdr:colOff>1165860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1150620</xdr:colOff>
                    <xdr:row>13</xdr:row>
                    <xdr:rowOff>198120</xdr:rowOff>
                  </from>
                  <to>
                    <xdr:col>8</xdr:col>
                    <xdr:colOff>76200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1143000</xdr:colOff>
                    <xdr:row>8</xdr:row>
                    <xdr:rowOff>38100</xdr:rowOff>
                  </from>
                  <to>
                    <xdr:col>3</xdr:col>
                    <xdr:colOff>38100</xdr:colOff>
                    <xdr:row>9</xdr:row>
                    <xdr:rowOff>83820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000-000004000000}">
          <x14:formula1>
            <xm:f>'data validation'!$G$2:$G$6</xm:f>
          </x14:formula1>
          <xm:sqref>J10</xm:sqref>
        </x14:dataValidation>
        <x14:dataValidation type="list" allowBlank="1" showInputMessage="1" showErrorMessage="1" xr:uid="{00000000-0002-0000-0000-000005000000}">
          <x14:formula1>
            <xm:f>'data validation'!$C$2:$C$4</xm:f>
          </x14:formula1>
          <xm:sqref>J8</xm:sqref>
        </x14:dataValidation>
        <x14:dataValidation type="list" allowBlank="1" showInputMessage="1" showErrorMessage="1" xr:uid="{00000000-0002-0000-0000-000006000000}">
          <x14:formula1>
            <xm:f>'data validation'!$E$2:$E$7</xm:f>
          </x14:formula1>
          <xm:sqref>J9</xm:sqref>
        </x14:dataValidation>
        <x14:dataValidation type="list" allowBlank="1" showInputMessage="1" showErrorMessage="1" xr:uid="{00000000-0002-0000-0000-000007000000}">
          <x14:formula1>
            <xm:f>'data validation'!$A$2:$A$16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81"/>
  <sheetViews>
    <sheetView zoomScaleNormal="100" workbookViewId="0">
      <pane xSplit="1" ySplit="1" topLeftCell="B88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ColWidth="18.88671875" defaultRowHeight="14.1" customHeight="1"/>
  <cols>
    <col min="1" max="1" width="14.44140625" style="177" bestFit="1" customWidth="1"/>
    <col min="2" max="2" width="67.109375" style="135" customWidth="1"/>
    <col min="3" max="3" width="10.33203125" style="165" bestFit="1" customWidth="1"/>
    <col min="4" max="4" width="9.109375" style="134" bestFit="1" customWidth="1"/>
    <col min="5" max="5" width="12.109375" style="165" customWidth="1"/>
    <col min="6" max="6" width="9.6640625" style="134" bestFit="1" customWidth="1"/>
    <col min="7" max="7" width="11.33203125" style="165" customWidth="1"/>
    <col min="8" max="8" width="16.5546875" style="184" bestFit="1" customWidth="1"/>
    <col min="9" max="16384" width="18.88671875" style="135"/>
  </cols>
  <sheetData>
    <row r="1" spans="1:8" s="132" customFormat="1" ht="41.4">
      <c r="A1" s="174" t="s">
        <v>0</v>
      </c>
      <c r="B1" s="132" t="s">
        <v>1</v>
      </c>
      <c r="C1" s="164" t="s">
        <v>2407</v>
      </c>
      <c r="D1" s="133" t="s">
        <v>2</v>
      </c>
      <c r="E1" s="164" t="s">
        <v>2408</v>
      </c>
      <c r="F1" s="133" t="s">
        <v>3</v>
      </c>
      <c r="G1" s="164" t="s">
        <v>2409</v>
      </c>
      <c r="H1" s="183" t="s">
        <v>2509</v>
      </c>
    </row>
    <row r="2" spans="1:8" s="136" customFormat="1" ht="14.1" customHeight="1">
      <c r="A2" s="175" t="s">
        <v>2511</v>
      </c>
      <c r="B2" s="140" t="s">
        <v>1134</v>
      </c>
      <c r="C2" s="166">
        <v>4.99</v>
      </c>
      <c r="D2" s="134">
        <v>1</v>
      </c>
      <c r="E2" s="166">
        <v>2.3000000000000003</v>
      </c>
      <c r="F2" s="134">
        <v>1</v>
      </c>
      <c r="G2" s="166">
        <v>2.3000000000000003</v>
      </c>
      <c r="H2" s="184"/>
    </row>
    <row r="3" spans="1:8" s="136" customFormat="1" ht="14.1" customHeight="1">
      <c r="A3" s="175" t="s">
        <v>1047</v>
      </c>
      <c r="B3" s="140" t="s">
        <v>1135</v>
      </c>
      <c r="C3" s="166">
        <v>3.99</v>
      </c>
      <c r="D3" s="134">
        <v>1</v>
      </c>
      <c r="E3" s="166">
        <v>2.2000000000000002</v>
      </c>
      <c r="F3" s="134">
        <v>1</v>
      </c>
      <c r="G3" s="166">
        <v>2.2000000000000002</v>
      </c>
      <c r="H3" s="184"/>
    </row>
    <row r="4" spans="1:8" s="136" customFormat="1" ht="14.1" customHeight="1">
      <c r="A4" s="175" t="s">
        <v>1048</v>
      </c>
      <c r="B4" s="140" t="s">
        <v>1136</v>
      </c>
      <c r="C4" s="166">
        <v>4.99</v>
      </c>
      <c r="D4" s="134">
        <v>1</v>
      </c>
      <c r="E4" s="166">
        <v>2.3000000000000003</v>
      </c>
      <c r="F4" s="134">
        <v>1</v>
      </c>
      <c r="G4" s="166">
        <v>2.3000000000000003</v>
      </c>
      <c r="H4" s="184"/>
    </row>
    <row r="5" spans="1:8" s="136" customFormat="1" ht="14.1" customHeight="1">
      <c r="A5" s="175" t="s">
        <v>1318</v>
      </c>
      <c r="B5" s="140" t="s">
        <v>2170</v>
      </c>
      <c r="C5" s="166">
        <v>1.99</v>
      </c>
      <c r="D5" s="142">
        <v>1</v>
      </c>
      <c r="E5" s="166">
        <v>1.1000000000000001</v>
      </c>
      <c r="F5" s="142">
        <v>1</v>
      </c>
      <c r="G5" s="166">
        <v>1.1000000000000001</v>
      </c>
      <c r="H5" s="184"/>
    </row>
    <row r="6" spans="1:8" s="136" customFormat="1" ht="14.1" customHeight="1">
      <c r="A6" s="175" t="s">
        <v>1049</v>
      </c>
      <c r="B6" s="140" t="s">
        <v>1137</v>
      </c>
      <c r="C6" s="166">
        <v>4.99</v>
      </c>
      <c r="D6" s="134">
        <v>1</v>
      </c>
      <c r="E6" s="166">
        <v>2.5</v>
      </c>
      <c r="F6" s="134">
        <v>1</v>
      </c>
      <c r="G6" s="166">
        <v>2.5</v>
      </c>
      <c r="H6" s="184"/>
    </row>
    <row r="7" spans="1:8" s="136" customFormat="1" ht="14.1" customHeight="1">
      <c r="A7" s="175" t="s">
        <v>1319</v>
      </c>
      <c r="B7" s="140" t="s">
        <v>2171</v>
      </c>
      <c r="C7" s="166">
        <v>2.99</v>
      </c>
      <c r="D7" s="142">
        <v>1</v>
      </c>
      <c r="E7" s="166">
        <v>1.3</v>
      </c>
      <c r="F7" s="142">
        <v>1</v>
      </c>
      <c r="G7" s="166">
        <v>1.3</v>
      </c>
      <c r="H7" s="184"/>
    </row>
    <row r="8" spans="1:8" s="136" customFormat="1" ht="14.1" customHeight="1">
      <c r="A8" s="175" t="s">
        <v>1353</v>
      </c>
      <c r="B8" s="140" t="s">
        <v>2172</v>
      </c>
      <c r="C8" s="166">
        <v>112.99</v>
      </c>
      <c r="D8" s="142">
        <v>1</v>
      </c>
      <c r="E8" s="166">
        <v>56.7</v>
      </c>
      <c r="F8" s="142">
        <v>1</v>
      </c>
      <c r="G8" s="166">
        <v>56.7</v>
      </c>
      <c r="H8" s="184">
        <v>813269018385</v>
      </c>
    </row>
    <row r="9" spans="1:8" s="136" customFormat="1" ht="14.1" customHeight="1">
      <c r="A9" s="175" t="s">
        <v>1317</v>
      </c>
      <c r="B9" s="140" t="s">
        <v>2173</v>
      </c>
      <c r="C9" s="166">
        <v>112.99</v>
      </c>
      <c r="D9" s="142">
        <v>1</v>
      </c>
      <c r="E9" s="166">
        <v>56.7</v>
      </c>
      <c r="F9" s="142">
        <v>1</v>
      </c>
      <c r="G9" s="166">
        <v>56.7</v>
      </c>
      <c r="H9" s="184">
        <v>813269018385</v>
      </c>
    </row>
    <row r="10" spans="1:8" s="136" customFormat="1" ht="14.1" customHeight="1">
      <c r="A10" s="176" t="s">
        <v>16</v>
      </c>
      <c r="B10" s="140" t="s">
        <v>2174</v>
      </c>
      <c r="C10" s="166">
        <v>0</v>
      </c>
      <c r="D10" s="141">
        <v>1</v>
      </c>
      <c r="E10" s="166">
        <v>1380.5</v>
      </c>
      <c r="F10" s="141">
        <v>1</v>
      </c>
      <c r="G10" s="166">
        <v>1380.5</v>
      </c>
      <c r="H10" s="184" t="s">
        <v>913</v>
      </c>
    </row>
    <row r="11" spans="1:8" s="136" customFormat="1" ht="14.1" customHeight="1">
      <c r="A11" s="176" t="s">
        <v>17</v>
      </c>
      <c r="B11" s="140" t="s">
        <v>2175</v>
      </c>
      <c r="C11" s="166">
        <v>0</v>
      </c>
      <c r="D11" s="141">
        <v>1</v>
      </c>
      <c r="E11" s="166">
        <v>1251.75</v>
      </c>
      <c r="F11" s="141">
        <v>1</v>
      </c>
      <c r="G11" s="166">
        <v>1251.75</v>
      </c>
      <c r="H11" s="184"/>
    </row>
    <row r="12" spans="1:8" s="136" customFormat="1" ht="14.1" customHeight="1">
      <c r="A12" s="175" t="s">
        <v>2512</v>
      </c>
      <c r="B12" s="140" t="s">
        <v>2176</v>
      </c>
      <c r="C12" s="166">
        <v>0</v>
      </c>
      <c r="D12" s="141">
        <v>1</v>
      </c>
      <c r="E12" s="166">
        <v>268.13700000000006</v>
      </c>
      <c r="F12" s="134">
        <v>1</v>
      </c>
      <c r="G12" s="166">
        <v>268.13700000000006</v>
      </c>
      <c r="H12" s="184" t="s">
        <v>1435</v>
      </c>
    </row>
    <row r="13" spans="1:8" s="136" customFormat="1" ht="14.1" customHeight="1">
      <c r="A13" s="176" t="s">
        <v>18</v>
      </c>
      <c r="B13" s="140" t="s">
        <v>2177</v>
      </c>
      <c r="C13" s="166">
        <v>0</v>
      </c>
      <c r="D13" s="141">
        <v>1</v>
      </c>
      <c r="E13" s="166">
        <v>239.40000000000003</v>
      </c>
      <c r="F13" s="141">
        <v>1</v>
      </c>
      <c r="G13" s="166">
        <v>239.40000000000003</v>
      </c>
      <c r="H13" s="184"/>
    </row>
    <row r="14" spans="1:8" s="136" customFormat="1" ht="14.1" customHeight="1">
      <c r="A14" s="175" t="s">
        <v>19</v>
      </c>
      <c r="B14" s="140" t="s">
        <v>2179</v>
      </c>
      <c r="C14" s="166">
        <v>0</v>
      </c>
      <c r="D14" s="141">
        <v>1</v>
      </c>
      <c r="E14" s="166">
        <v>1301.8999999999999</v>
      </c>
      <c r="F14" s="134">
        <v>1</v>
      </c>
      <c r="G14" s="166">
        <v>1301.8999999999999</v>
      </c>
      <c r="H14" s="184"/>
    </row>
    <row r="15" spans="1:8" s="136" customFormat="1" ht="14.1" customHeight="1">
      <c r="A15" s="176" t="s">
        <v>20</v>
      </c>
      <c r="B15" s="140" t="s">
        <v>2410</v>
      </c>
      <c r="C15" s="166">
        <v>0</v>
      </c>
      <c r="D15" s="141">
        <v>1</v>
      </c>
      <c r="E15" s="166">
        <v>1173.1499999999999</v>
      </c>
      <c r="F15" s="141">
        <v>1</v>
      </c>
      <c r="G15" s="166">
        <v>1173.1499999999999</v>
      </c>
      <c r="H15" s="184"/>
    </row>
    <row r="16" spans="1:8" s="136" customFormat="1" ht="14.1" customHeight="1">
      <c r="A16" s="176" t="s">
        <v>917</v>
      </c>
      <c r="B16" s="140" t="s">
        <v>1708</v>
      </c>
      <c r="C16" s="166">
        <v>0.99</v>
      </c>
      <c r="D16" s="141">
        <v>1</v>
      </c>
      <c r="E16" s="166">
        <v>0.45</v>
      </c>
      <c r="F16" s="141">
        <v>20</v>
      </c>
      <c r="G16" s="166">
        <v>0.4</v>
      </c>
      <c r="H16" s="184" t="s">
        <v>980</v>
      </c>
    </row>
    <row r="17" spans="1:8" s="136" customFormat="1" ht="14.1" customHeight="1">
      <c r="A17" s="176" t="s">
        <v>918</v>
      </c>
      <c r="B17" s="140" t="s">
        <v>1709</v>
      </c>
      <c r="C17" s="166">
        <v>0.99</v>
      </c>
      <c r="D17" s="141">
        <v>1</v>
      </c>
      <c r="E17" s="166">
        <v>0.75</v>
      </c>
      <c r="F17" s="141">
        <v>20</v>
      </c>
      <c r="G17" s="166">
        <v>0.55000000000000004</v>
      </c>
      <c r="H17" s="184" t="s">
        <v>981</v>
      </c>
    </row>
    <row r="18" spans="1:8" s="136" customFormat="1" ht="14.1" customHeight="1">
      <c r="A18" s="177" t="s">
        <v>919</v>
      </c>
      <c r="B18" s="140" t="s">
        <v>1710</v>
      </c>
      <c r="C18" s="166">
        <v>0.99</v>
      </c>
      <c r="D18" s="134">
        <v>1</v>
      </c>
      <c r="E18" s="166">
        <v>0.9</v>
      </c>
      <c r="F18" s="134">
        <v>20</v>
      </c>
      <c r="G18" s="166">
        <v>0.70000000000000007</v>
      </c>
      <c r="H18" s="184" t="s">
        <v>982</v>
      </c>
    </row>
    <row r="19" spans="1:8" s="136" customFormat="1" ht="14.1" customHeight="1">
      <c r="A19" s="176" t="s">
        <v>920</v>
      </c>
      <c r="B19" s="140" t="s">
        <v>1711</v>
      </c>
      <c r="C19" s="166">
        <v>2.99</v>
      </c>
      <c r="D19" s="141">
        <v>1</v>
      </c>
      <c r="E19" s="166">
        <v>1.8</v>
      </c>
      <c r="F19" s="141">
        <v>20</v>
      </c>
      <c r="G19" s="166">
        <v>1.4000000000000001</v>
      </c>
      <c r="H19" s="184" t="s">
        <v>983</v>
      </c>
    </row>
    <row r="20" spans="1:8" s="136" customFormat="1" ht="14.1" customHeight="1">
      <c r="A20" s="176" t="s">
        <v>921</v>
      </c>
      <c r="B20" s="140" t="s">
        <v>1712</v>
      </c>
      <c r="C20" s="166">
        <v>3.99</v>
      </c>
      <c r="D20" s="141">
        <v>1</v>
      </c>
      <c r="E20" s="166">
        <v>2.6</v>
      </c>
      <c r="F20" s="141">
        <v>20</v>
      </c>
      <c r="G20" s="166">
        <v>2</v>
      </c>
      <c r="H20" s="184" t="s">
        <v>984</v>
      </c>
    </row>
    <row r="21" spans="1:8" s="136" customFormat="1" ht="14.1" customHeight="1">
      <c r="A21" s="176" t="s">
        <v>922</v>
      </c>
      <c r="B21" s="140" t="s">
        <v>1713</v>
      </c>
      <c r="C21" s="166">
        <v>11.99</v>
      </c>
      <c r="D21" s="142">
        <v>1</v>
      </c>
      <c r="E21" s="166">
        <v>7.65</v>
      </c>
      <c r="F21" s="141">
        <v>6</v>
      </c>
      <c r="G21" s="166">
        <v>6.15</v>
      </c>
      <c r="H21" s="184" t="s">
        <v>985</v>
      </c>
    </row>
    <row r="22" spans="1:8" s="136" customFormat="1" ht="14.1" customHeight="1">
      <c r="A22" s="176" t="s">
        <v>923</v>
      </c>
      <c r="B22" s="140" t="s">
        <v>1714</v>
      </c>
      <c r="C22" s="166">
        <v>0</v>
      </c>
      <c r="D22" s="141">
        <v>1</v>
      </c>
      <c r="E22" s="166">
        <v>303.53649999999999</v>
      </c>
      <c r="F22" s="141">
        <v>1</v>
      </c>
      <c r="G22" s="166">
        <v>303.53649999999999</v>
      </c>
      <c r="H22" s="184" t="s">
        <v>986</v>
      </c>
    </row>
    <row r="23" spans="1:8" s="136" customFormat="1" ht="14.1" customHeight="1">
      <c r="A23" s="175" t="s">
        <v>1361</v>
      </c>
      <c r="B23" s="140" t="s">
        <v>2178</v>
      </c>
      <c r="C23" s="166">
        <v>101.99</v>
      </c>
      <c r="D23" s="142">
        <v>1</v>
      </c>
      <c r="E23" s="166">
        <v>51.050000000000004</v>
      </c>
      <c r="F23" s="134">
        <v>1</v>
      </c>
      <c r="G23" s="166">
        <v>51.050000000000004</v>
      </c>
      <c r="H23" s="184"/>
    </row>
    <row r="24" spans="1:8" s="136" customFormat="1" ht="14.1" customHeight="1">
      <c r="A24" s="175" t="s">
        <v>1050</v>
      </c>
      <c r="B24" s="140" t="s">
        <v>1715</v>
      </c>
      <c r="C24" s="166">
        <v>4.99</v>
      </c>
      <c r="D24" s="142">
        <v>1</v>
      </c>
      <c r="E24" s="166">
        <v>3.4000000000000004</v>
      </c>
      <c r="F24" s="134">
        <v>3</v>
      </c>
      <c r="G24" s="166">
        <v>2.4500000000000002</v>
      </c>
      <c r="H24" s="184" t="s">
        <v>1162</v>
      </c>
    </row>
    <row r="25" spans="1:8" s="136" customFormat="1" ht="14.1" customHeight="1">
      <c r="A25" s="176" t="s">
        <v>382</v>
      </c>
      <c r="B25" s="140" t="s">
        <v>2180</v>
      </c>
      <c r="C25" s="166">
        <v>0</v>
      </c>
      <c r="D25" s="141">
        <v>1</v>
      </c>
      <c r="E25" s="166">
        <v>1467.95</v>
      </c>
      <c r="F25" s="141">
        <v>1</v>
      </c>
      <c r="G25" s="166">
        <v>1467.95</v>
      </c>
      <c r="H25" s="184"/>
    </row>
    <row r="26" spans="1:8" s="136" customFormat="1" ht="14.1" customHeight="1">
      <c r="A26" s="175" t="s">
        <v>383</v>
      </c>
      <c r="B26" s="140" t="s">
        <v>2181</v>
      </c>
      <c r="C26" s="166">
        <v>0</v>
      </c>
      <c r="D26" s="141">
        <v>1</v>
      </c>
      <c r="E26" s="166">
        <v>1339.2</v>
      </c>
      <c r="F26" s="134">
        <v>1</v>
      </c>
      <c r="G26" s="166">
        <v>1339.2</v>
      </c>
      <c r="H26" s="184"/>
    </row>
    <row r="27" spans="1:8" s="136" customFormat="1" ht="14.1" customHeight="1">
      <c r="A27" s="176" t="s">
        <v>122</v>
      </c>
      <c r="B27" s="140" t="s">
        <v>987</v>
      </c>
      <c r="C27" s="166">
        <v>0</v>
      </c>
      <c r="D27" s="141">
        <v>1</v>
      </c>
      <c r="E27" s="166">
        <v>601.39999999999986</v>
      </c>
      <c r="F27" s="141">
        <v>1</v>
      </c>
      <c r="G27" s="166">
        <v>601.39999999999986</v>
      </c>
      <c r="H27" s="184"/>
    </row>
    <row r="28" spans="1:8" s="136" customFormat="1" ht="14.1" customHeight="1">
      <c r="A28" s="177" t="s">
        <v>123</v>
      </c>
      <c r="B28" s="140" t="s">
        <v>2182</v>
      </c>
      <c r="C28" s="166">
        <v>0</v>
      </c>
      <c r="D28" s="141">
        <v>1</v>
      </c>
      <c r="E28" s="166">
        <v>472.65</v>
      </c>
      <c r="F28" s="134">
        <v>1</v>
      </c>
      <c r="G28" s="166">
        <v>472.65</v>
      </c>
      <c r="H28" s="184"/>
    </row>
    <row r="29" spans="1:8" s="136" customFormat="1" ht="14.1" customHeight="1">
      <c r="A29" s="175" t="s">
        <v>1131</v>
      </c>
      <c r="B29" s="140" t="s">
        <v>2183</v>
      </c>
      <c r="C29" s="166">
        <v>256.99</v>
      </c>
      <c r="D29" s="141">
        <v>1</v>
      </c>
      <c r="E29" s="166">
        <v>128.75</v>
      </c>
      <c r="F29" s="134">
        <v>1</v>
      </c>
      <c r="G29" s="166">
        <v>128.75</v>
      </c>
      <c r="H29" s="184">
        <v>813269018385</v>
      </c>
    </row>
    <row r="30" spans="1:8" s="136" customFormat="1" ht="14.1" customHeight="1">
      <c r="A30" s="177" t="s">
        <v>2513</v>
      </c>
      <c r="B30" s="135" t="s">
        <v>2162</v>
      </c>
      <c r="C30" s="165"/>
      <c r="D30" s="134">
        <v>6</v>
      </c>
      <c r="E30" s="165">
        <v>321.95</v>
      </c>
      <c r="F30" s="134">
        <v>6</v>
      </c>
      <c r="G30" s="165">
        <v>321.95</v>
      </c>
      <c r="H30" s="184" t="s">
        <v>1163</v>
      </c>
    </row>
    <row r="31" spans="1:8" s="136" customFormat="1" ht="14.1" customHeight="1">
      <c r="A31" s="177" t="s">
        <v>2510</v>
      </c>
      <c r="B31" s="135" t="s">
        <v>2163</v>
      </c>
      <c r="C31" s="165"/>
      <c r="D31" s="134">
        <v>1</v>
      </c>
      <c r="E31" s="165">
        <v>299.95</v>
      </c>
      <c r="F31" s="134">
        <v>1</v>
      </c>
      <c r="G31" s="165">
        <v>299.95</v>
      </c>
      <c r="H31" s="184" t="s">
        <v>490</v>
      </c>
    </row>
    <row r="32" spans="1:8" s="136" customFormat="1" ht="14.1" customHeight="1">
      <c r="A32" s="177" t="s">
        <v>2514</v>
      </c>
      <c r="B32" s="135" t="s">
        <v>2164</v>
      </c>
      <c r="C32" s="165"/>
      <c r="D32" s="134">
        <v>1</v>
      </c>
      <c r="E32" s="165">
        <v>339.95</v>
      </c>
      <c r="F32" s="134">
        <v>1</v>
      </c>
      <c r="G32" s="165">
        <v>339.95</v>
      </c>
      <c r="H32" s="184" t="s">
        <v>491</v>
      </c>
    </row>
    <row r="33" spans="1:8" s="136" customFormat="1" ht="14.1" customHeight="1">
      <c r="A33" s="177" t="s">
        <v>2515</v>
      </c>
      <c r="B33" s="135" t="s">
        <v>2165</v>
      </c>
      <c r="C33" s="165"/>
      <c r="D33" s="134">
        <v>6</v>
      </c>
      <c r="E33" s="165">
        <v>361.95</v>
      </c>
      <c r="F33" s="134">
        <v>6</v>
      </c>
      <c r="G33" s="165">
        <v>361.95</v>
      </c>
      <c r="H33" s="184" t="s">
        <v>1164</v>
      </c>
    </row>
    <row r="34" spans="1:8" s="136" customFormat="1" ht="14.1" customHeight="1">
      <c r="A34" s="177" t="s">
        <v>2516</v>
      </c>
      <c r="B34" s="135" t="s">
        <v>2166</v>
      </c>
      <c r="C34" s="165"/>
      <c r="D34" s="134">
        <v>1</v>
      </c>
      <c r="E34" s="165">
        <v>259.95</v>
      </c>
      <c r="F34" s="134">
        <v>1</v>
      </c>
      <c r="G34" s="165">
        <v>259.95</v>
      </c>
      <c r="H34" s="184" t="s">
        <v>492</v>
      </c>
    </row>
    <row r="35" spans="1:8" s="136" customFormat="1" ht="14.1" customHeight="1">
      <c r="A35" s="177" t="s">
        <v>384</v>
      </c>
      <c r="B35" s="135" t="s">
        <v>423</v>
      </c>
      <c r="C35" s="165"/>
      <c r="D35" s="134">
        <v>1</v>
      </c>
      <c r="E35" s="165">
        <v>327.95</v>
      </c>
      <c r="F35" s="134">
        <v>1</v>
      </c>
      <c r="G35" s="165">
        <v>327.95</v>
      </c>
      <c r="H35" s="184" t="s">
        <v>493</v>
      </c>
    </row>
    <row r="36" spans="1:8" s="136" customFormat="1" ht="14.1" customHeight="1">
      <c r="A36" s="177" t="s">
        <v>2517</v>
      </c>
      <c r="B36" s="135" t="s">
        <v>2184</v>
      </c>
      <c r="C36" s="165"/>
      <c r="D36" s="134">
        <v>20</v>
      </c>
      <c r="E36" s="165">
        <v>189.95</v>
      </c>
      <c r="F36" s="134">
        <v>20</v>
      </c>
      <c r="G36" s="165">
        <v>189.95</v>
      </c>
      <c r="H36" s="184"/>
    </row>
    <row r="37" spans="1:8" s="136" customFormat="1" ht="14.1" customHeight="1">
      <c r="A37" s="177" t="s">
        <v>2518</v>
      </c>
      <c r="B37" s="135" t="s">
        <v>2167</v>
      </c>
      <c r="C37" s="165"/>
      <c r="D37" s="134">
        <v>1</v>
      </c>
      <c r="E37" s="165">
        <v>169.95</v>
      </c>
      <c r="F37" s="134">
        <v>6</v>
      </c>
      <c r="G37" s="165">
        <v>169.95</v>
      </c>
      <c r="H37" s="184" t="s">
        <v>1165</v>
      </c>
    </row>
    <row r="38" spans="1:8" s="136" customFormat="1" ht="14.1" customHeight="1">
      <c r="A38" s="175" t="s">
        <v>2519</v>
      </c>
      <c r="B38" s="140" t="s">
        <v>2168</v>
      </c>
      <c r="C38" s="166">
        <v>215.99</v>
      </c>
      <c r="D38" s="141">
        <v>1</v>
      </c>
      <c r="E38" s="166">
        <v>108.1</v>
      </c>
      <c r="F38" s="134">
        <v>1</v>
      </c>
      <c r="G38" s="166">
        <v>108.10000000000001</v>
      </c>
      <c r="H38" s="184" t="s">
        <v>1166</v>
      </c>
    </row>
    <row r="39" spans="1:8" s="136" customFormat="1" ht="14.1" customHeight="1">
      <c r="A39" s="175" t="s">
        <v>2520</v>
      </c>
      <c r="B39" s="140" t="s">
        <v>2116</v>
      </c>
      <c r="C39" s="166">
        <v>22.99</v>
      </c>
      <c r="D39" s="141">
        <v>1</v>
      </c>
      <c r="E39" s="166">
        <v>15.15</v>
      </c>
      <c r="F39" s="134">
        <v>8</v>
      </c>
      <c r="G39" s="166">
        <v>11.65</v>
      </c>
      <c r="H39" s="184" t="s">
        <v>428</v>
      </c>
    </row>
    <row r="40" spans="1:8" s="136" customFormat="1" ht="14.1" customHeight="1">
      <c r="A40" s="175" t="s">
        <v>2521</v>
      </c>
      <c r="B40" s="140" t="s">
        <v>2117</v>
      </c>
      <c r="C40" s="166">
        <v>22.99</v>
      </c>
      <c r="D40" s="141">
        <v>1</v>
      </c>
      <c r="E40" s="166">
        <v>15.15</v>
      </c>
      <c r="F40" s="134">
        <v>8</v>
      </c>
      <c r="G40" s="166">
        <v>11.65</v>
      </c>
      <c r="H40" s="184" t="s">
        <v>428</v>
      </c>
    </row>
    <row r="41" spans="1:8" s="136" customFormat="1" ht="14.1" customHeight="1">
      <c r="A41" s="175" t="s">
        <v>2522</v>
      </c>
      <c r="B41" s="140" t="s">
        <v>2118</v>
      </c>
      <c r="C41" s="166">
        <v>135.99</v>
      </c>
      <c r="D41" s="134">
        <v>1</v>
      </c>
      <c r="E41" s="166">
        <v>90.15</v>
      </c>
      <c r="F41" s="142">
        <v>13</v>
      </c>
      <c r="G41" s="166">
        <v>67.850000000000009</v>
      </c>
      <c r="H41" s="184" t="s">
        <v>428</v>
      </c>
    </row>
    <row r="42" spans="1:8" s="136" customFormat="1" ht="14.1" customHeight="1">
      <c r="A42" s="175" t="s">
        <v>437</v>
      </c>
      <c r="B42" s="140" t="s">
        <v>2119</v>
      </c>
      <c r="C42" s="166">
        <v>118.99</v>
      </c>
      <c r="D42" s="141">
        <v>1</v>
      </c>
      <c r="E42" s="166">
        <v>79.45</v>
      </c>
      <c r="F42" s="134">
        <v>13</v>
      </c>
      <c r="G42" s="166">
        <v>59.650000000000006</v>
      </c>
      <c r="H42" s="184" t="s">
        <v>428</v>
      </c>
    </row>
    <row r="43" spans="1:8" s="136" customFormat="1" ht="14.1" customHeight="1">
      <c r="A43" s="176" t="s">
        <v>2523</v>
      </c>
      <c r="B43" s="140" t="s">
        <v>2185</v>
      </c>
      <c r="C43" s="166">
        <v>104.99</v>
      </c>
      <c r="D43" s="141">
        <v>1</v>
      </c>
      <c r="E43" s="167">
        <v>70.150000000000006</v>
      </c>
      <c r="F43" s="141">
        <v>8</v>
      </c>
      <c r="G43" s="166">
        <v>52.6</v>
      </c>
      <c r="H43" s="184">
        <v>17783124281</v>
      </c>
    </row>
    <row r="44" spans="1:8" s="136" customFormat="1" ht="14.1" customHeight="1">
      <c r="A44" s="175" t="s">
        <v>469</v>
      </c>
      <c r="B44" s="140" t="s">
        <v>1667</v>
      </c>
      <c r="C44" s="166">
        <v>339.99</v>
      </c>
      <c r="D44" s="141">
        <v>1</v>
      </c>
      <c r="E44" s="166">
        <v>186.89000000000001</v>
      </c>
      <c r="F44" s="134">
        <v>3</v>
      </c>
      <c r="G44" s="166">
        <v>169.9</v>
      </c>
      <c r="H44" s="184" t="s">
        <v>893</v>
      </c>
    </row>
    <row r="45" spans="1:8" s="136" customFormat="1" ht="14.1" customHeight="1">
      <c r="A45" s="176" t="s">
        <v>1354</v>
      </c>
      <c r="B45" s="140" t="s">
        <v>2210</v>
      </c>
      <c r="C45" s="166">
        <v>61.99</v>
      </c>
      <c r="D45" s="141">
        <v>1</v>
      </c>
      <c r="E45" s="167">
        <v>30.900000000000002</v>
      </c>
      <c r="F45" s="141">
        <v>1</v>
      </c>
      <c r="G45" s="166">
        <v>30.900000000000002</v>
      </c>
      <c r="H45" s="184"/>
    </row>
    <row r="46" spans="1:8" s="136" customFormat="1" ht="14.1" customHeight="1">
      <c r="A46" s="178" t="s">
        <v>2426</v>
      </c>
      <c r="B46" s="171" t="s">
        <v>2427</v>
      </c>
      <c r="C46" s="172">
        <v>9.99</v>
      </c>
      <c r="D46" s="134">
        <v>5</v>
      </c>
      <c r="E46" s="172">
        <v>4.9000000000000004</v>
      </c>
      <c r="F46" s="134">
        <v>5</v>
      </c>
      <c r="G46" s="172">
        <v>4.9000000000000004</v>
      </c>
      <c r="H46" s="184">
        <v>4006063241813</v>
      </c>
    </row>
    <row r="47" spans="1:8" s="136" customFormat="1" ht="14.1" customHeight="1">
      <c r="A47" s="178" t="s">
        <v>2428</v>
      </c>
      <c r="B47" s="171" t="s">
        <v>2429</v>
      </c>
      <c r="C47" s="172">
        <v>11.99</v>
      </c>
      <c r="D47" s="134">
        <v>6</v>
      </c>
      <c r="E47" s="172">
        <v>6.15</v>
      </c>
      <c r="F47" s="134">
        <v>6</v>
      </c>
      <c r="G47" s="172">
        <v>6.15</v>
      </c>
      <c r="H47" s="184">
        <v>4006063304273</v>
      </c>
    </row>
    <row r="48" spans="1:8" s="136" customFormat="1" ht="14.1" customHeight="1">
      <c r="A48" s="177" t="s">
        <v>1587</v>
      </c>
      <c r="B48" s="135" t="s">
        <v>1588</v>
      </c>
      <c r="C48" s="165">
        <v>13.99</v>
      </c>
      <c r="D48" s="141" t="s">
        <v>1512</v>
      </c>
      <c r="E48" s="165">
        <v>6.8</v>
      </c>
      <c r="F48" s="134">
        <v>3</v>
      </c>
      <c r="G48" s="165">
        <v>6.8</v>
      </c>
      <c r="H48" s="184" t="s">
        <v>1589</v>
      </c>
    </row>
    <row r="49" spans="1:8" s="136" customFormat="1" ht="14.1" customHeight="1">
      <c r="A49" s="176" t="s">
        <v>2524</v>
      </c>
      <c r="B49" s="140" t="s">
        <v>2211</v>
      </c>
      <c r="C49" s="166">
        <v>47.99</v>
      </c>
      <c r="D49" s="141">
        <v>1</v>
      </c>
      <c r="E49" s="167">
        <v>32.300000000000004</v>
      </c>
      <c r="F49" s="141">
        <v>8</v>
      </c>
      <c r="G49" s="166">
        <v>24.200000000000003</v>
      </c>
      <c r="H49" s="184"/>
    </row>
    <row r="50" spans="1:8" s="136" customFormat="1" ht="14.1" customHeight="1">
      <c r="A50" s="175" t="s">
        <v>2525</v>
      </c>
      <c r="B50" s="140" t="s">
        <v>2212</v>
      </c>
      <c r="C50" s="166">
        <v>46.99</v>
      </c>
      <c r="D50" s="141">
        <v>1</v>
      </c>
      <c r="E50" s="166">
        <v>31.700000000000003</v>
      </c>
      <c r="F50" s="134">
        <v>8</v>
      </c>
      <c r="G50" s="166">
        <v>23.75</v>
      </c>
      <c r="H50" s="184">
        <v>17783301156</v>
      </c>
    </row>
    <row r="51" spans="1:8" s="136" customFormat="1" ht="14.1" customHeight="1">
      <c r="A51" s="241" t="s">
        <v>2526</v>
      </c>
      <c r="B51" s="140" t="s">
        <v>2120</v>
      </c>
      <c r="C51" s="166">
        <v>39.99</v>
      </c>
      <c r="D51" s="141">
        <v>1</v>
      </c>
      <c r="E51" s="166">
        <v>26.150000000000002</v>
      </c>
      <c r="F51" s="134">
        <v>8</v>
      </c>
      <c r="G51" s="167">
        <v>19.950000000000003</v>
      </c>
      <c r="H51" s="184" t="s">
        <v>816</v>
      </c>
    </row>
    <row r="52" spans="1:8" s="136" customFormat="1" ht="14.1" customHeight="1">
      <c r="A52" s="176" t="s">
        <v>2527</v>
      </c>
      <c r="B52" s="140" t="s">
        <v>2121</v>
      </c>
      <c r="C52" s="166">
        <v>93.99</v>
      </c>
      <c r="D52" s="141">
        <v>1</v>
      </c>
      <c r="E52" s="166">
        <v>62.550000000000004</v>
      </c>
      <c r="F52" s="141">
        <v>8</v>
      </c>
      <c r="G52" s="167">
        <v>46.900000000000006</v>
      </c>
      <c r="H52" s="184" t="s">
        <v>817</v>
      </c>
    </row>
    <row r="53" spans="1:8" s="136" customFormat="1" ht="14.1" customHeight="1">
      <c r="A53" s="176" t="s">
        <v>1371</v>
      </c>
      <c r="B53" s="140" t="s">
        <v>2213</v>
      </c>
      <c r="C53" s="166">
        <v>10.99</v>
      </c>
      <c r="D53" s="141">
        <v>1</v>
      </c>
      <c r="E53" s="166">
        <v>8.8000000000000007</v>
      </c>
      <c r="F53" s="141">
        <v>8</v>
      </c>
      <c r="G53" s="167">
        <v>5.6000000000000005</v>
      </c>
      <c r="H53" s="184"/>
    </row>
    <row r="54" spans="1:8" s="136" customFormat="1" ht="14.1" customHeight="1">
      <c r="A54" s="241" t="s">
        <v>2528</v>
      </c>
      <c r="B54" s="140" t="s">
        <v>2122</v>
      </c>
      <c r="C54" s="166">
        <v>25.99</v>
      </c>
      <c r="D54" s="141">
        <v>1</v>
      </c>
      <c r="E54" s="166">
        <v>17.45</v>
      </c>
      <c r="F54" s="134">
        <v>8</v>
      </c>
      <c r="G54" s="167">
        <v>12.8</v>
      </c>
      <c r="H54" s="184" t="s">
        <v>428</v>
      </c>
    </row>
    <row r="55" spans="1:8" s="136" customFormat="1" ht="14.1" customHeight="1">
      <c r="A55" s="176" t="s">
        <v>2529</v>
      </c>
      <c r="B55" s="140" t="s">
        <v>2123</v>
      </c>
      <c r="C55" s="166">
        <v>74.989999999999995</v>
      </c>
      <c r="D55" s="141">
        <v>1</v>
      </c>
      <c r="E55" s="166">
        <v>50.25</v>
      </c>
      <c r="F55" s="141">
        <v>13</v>
      </c>
      <c r="G55" s="167">
        <v>37.4</v>
      </c>
      <c r="H55" s="184" t="s">
        <v>818</v>
      </c>
    </row>
    <row r="56" spans="1:8" s="136" customFormat="1" ht="14.1" customHeight="1">
      <c r="A56" s="176" t="s">
        <v>2530</v>
      </c>
      <c r="B56" s="140" t="s">
        <v>2124</v>
      </c>
      <c r="C56" s="166">
        <v>114.99</v>
      </c>
      <c r="D56" s="141">
        <v>1</v>
      </c>
      <c r="E56" s="166">
        <v>77</v>
      </c>
      <c r="F56" s="141">
        <v>10</v>
      </c>
      <c r="G56" s="167">
        <v>57.400000000000006</v>
      </c>
      <c r="H56" s="184" t="s">
        <v>819</v>
      </c>
    </row>
    <row r="57" spans="1:8" s="136" customFormat="1" ht="14.1" customHeight="1">
      <c r="A57" s="176" t="s">
        <v>2531</v>
      </c>
      <c r="B57" s="140" t="s">
        <v>2125</v>
      </c>
      <c r="C57" s="166">
        <v>44.99</v>
      </c>
      <c r="D57" s="141">
        <v>1</v>
      </c>
      <c r="E57" s="166">
        <v>29.900000000000002</v>
      </c>
      <c r="F57" s="141">
        <v>20</v>
      </c>
      <c r="G57" s="167">
        <v>22.450000000000003</v>
      </c>
      <c r="H57" s="184" t="s">
        <v>820</v>
      </c>
    </row>
    <row r="58" spans="1:8" s="136" customFormat="1" ht="14.1" customHeight="1">
      <c r="A58" s="176" t="s">
        <v>2532</v>
      </c>
      <c r="B58" s="140" t="s">
        <v>2126</v>
      </c>
      <c r="C58" s="166">
        <v>32.99</v>
      </c>
      <c r="D58" s="141">
        <v>1</v>
      </c>
      <c r="E58" s="166">
        <v>22.400000000000002</v>
      </c>
      <c r="F58" s="141">
        <v>20</v>
      </c>
      <c r="G58" s="167">
        <v>16.7</v>
      </c>
      <c r="H58" s="184" t="s">
        <v>821</v>
      </c>
    </row>
    <row r="59" spans="1:8" s="136" customFormat="1" ht="14.1" customHeight="1">
      <c r="A59" s="176" t="s">
        <v>2533</v>
      </c>
      <c r="B59" s="140" t="s">
        <v>2127</v>
      </c>
      <c r="C59" s="166">
        <v>49.99</v>
      </c>
      <c r="D59" s="141">
        <v>1</v>
      </c>
      <c r="E59" s="166">
        <v>33.700000000000003</v>
      </c>
      <c r="F59" s="141">
        <v>20</v>
      </c>
      <c r="G59" s="166">
        <v>24.950000000000003</v>
      </c>
      <c r="H59" s="184" t="s">
        <v>822</v>
      </c>
    </row>
    <row r="60" spans="1:8" s="136" customFormat="1" ht="14.1" customHeight="1">
      <c r="A60" s="181" t="s">
        <v>2534</v>
      </c>
      <c r="B60" s="140" t="s">
        <v>2128</v>
      </c>
      <c r="C60" s="166">
        <v>35.99</v>
      </c>
      <c r="D60" s="141">
        <v>1</v>
      </c>
      <c r="E60" s="166">
        <v>23.700000000000003</v>
      </c>
      <c r="F60" s="141">
        <v>20</v>
      </c>
      <c r="G60" s="166">
        <v>17.95</v>
      </c>
      <c r="H60" s="184" t="s">
        <v>823</v>
      </c>
    </row>
    <row r="61" spans="1:8" s="136" customFormat="1" ht="14.1" customHeight="1">
      <c r="A61" s="176" t="s">
        <v>2535</v>
      </c>
      <c r="B61" s="140" t="s">
        <v>2129</v>
      </c>
      <c r="C61" s="166">
        <v>54.99</v>
      </c>
      <c r="D61" s="141">
        <v>1</v>
      </c>
      <c r="E61" s="166">
        <v>36.85</v>
      </c>
      <c r="F61" s="141">
        <v>20</v>
      </c>
      <c r="G61" s="166">
        <v>27.3</v>
      </c>
      <c r="H61" s="184" t="s">
        <v>824</v>
      </c>
    </row>
    <row r="62" spans="1:8" s="136" customFormat="1" ht="14.1" customHeight="1">
      <c r="A62" s="176" t="s">
        <v>2536</v>
      </c>
      <c r="B62" s="140" t="s">
        <v>2130</v>
      </c>
      <c r="C62" s="166">
        <v>38.99</v>
      </c>
      <c r="D62" s="141">
        <v>1</v>
      </c>
      <c r="E62" s="166">
        <v>25.950000000000003</v>
      </c>
      <c r="F62" s="141">
        <v>20</v>
      </c>
      <c r="G62" s="166">
        <v>19.600000000000001</v>
      </c>
      <c r="H62" s="184" t="s">
        <v>825</v>
      </c>
    </row>
    <row r="63" spans="1:8" s="136" customFormat="1" ht="14.1" customHeight="1">
      <c r="A63" s="176" t="s">
        <v>2537</v>
      </c>
      <c r="B63" s="140" t="s">
        <v>2131</v>
      </c>
      <c r="C63" s="166">
        <v>35.99</v>
      </c>
      <c r="D63" s="141">
        <v>1</v>
      </c>
      <c r="E63" s="166">
        <v>23.700000000000003</v>
      </c>
      <c r="F63" s="141">
        <v>10</v>
      </c>
      <c r="G63" s="166">
        <v>17.95</v>
      </c>
      <c r="H63" s="184" t="s">
        <v>826</v>
      </c>
    </row>
    <row r="64" spans="1:8" s="136" customFormat="1" ht="14.1" customHeight="1">
      <c r="A64" s="178" t="s">
        <v>2430</v>
      </c>
      <c r="B64" s="171" t="s">
        <v>2431</v>
      </c>
      <c r="C64" s="172">
        <v>10.99</v>
      </c>
      <c r="D64" s="134">
        <v>5</v>
      </c>
      <c r="E64" s="172">
        <v>5.65</v>
      </c>
      <c r="F64" s="134">
        <v>5</v>
      </c>
      <c r="G64" s="172">
        <v>5.65</v>
      </c>
      <c r="H64" s="184">
        <v>4006063252215</v>
      </c>
    </row>
    <row r="65" spans="1:8" s="136" customFormat="1" ht="14.1" customHeight="1">
      <c r="A65" s="176" t="s">
        <v>2538</v>
      </c>
      <c r="B65" s="140" t="s">
        <v>2132</v>
      </c>
      <c r="C65" s="166">
        <v>350.99</v>
      </c>
      <c r="D65" s="141">
        <v>1</v>
      </c>
      <c r="E65" s="166">
        <v>192.88500000000005</v>
      </c>
      <c r="F65" s="141">
        <v>13</v>
      </c>
      <c r="G65" s="166">
        <v>175.35000000000002</v>
      </c>
      <c r="H65" s="184" t="s">
        <v>827</v>
      </c>
    </row>
    <row r="66" spans="1:8" s="136" customFormat="1" ht="14.1" customHeight="1">
      <c r="A66" s="178" t="s">
        <v>2432</v>
      </c>
      <c r="B66" s="171" t="s">
        <v>2433</v>
      </c>
      <c r="C66" s="172">
        <v>5.99</v>
      </c>
      <c r="D66" s="134">
        <v>7</v>
      </c>
      <c r="E66" s="172">
        <v>2.85</v>
      </c>
      <c r="F66" s="134">
        <v>7</v>
      </c>
      <c r="G66" s="172">
        <v>2.85</v>
      </c>
      <c r="H66" s="184">
        <v>4006063619230</v>
      </c>
    </row>
    <row r="67" spans="1:8" s="136" customFormat="1" ht="14.1" customHeight="1">
      <c r="A67" s="178" t="s">
        <v>2434</v>
      </c>
      <c r="B67" s="171" t="s">
        <v>2435</v>
      </c>
      <c r="C67" s="172">
        <v>5.99</v>
      </c>
      <c r="D67" s="134">
        <v>7</v>
      </c>
      <c r="E67" s="172">
        <v>2.85</v>
      </c>
      <c r="F67" s="134">
        <v>7</v>
      </c>
      <c r="G67" s="172">
        <v>2.85</v>
      </c>
      <c r="H67" s="184">
        <v>4006063619810</v>
      </c>
    </row>
    <row r="68" spans="1:8" s="136" customFormat="1" ht="14.1" customHeight="1">
      <c r="A68" s="178" t="s">
        <v>2436</v>
      </c>
      <c r="B68" s="171" t="s">
        <v>2437</v>
      </c>
      <c r="C68" s="172">
        <v>5.99</v>
      </c>
      <c r="D68" s="134">
        <v>7</v>
      </c>
      <c r="E68" s="172">
        <v>2.85</v>
      </c>
      <c r="F68" s="134">
        <v>7</v>
      </c>
      <c r="G68" s="172">
        <v>2.85</v>
      </c>
      <c r="H68" s="184">
        <v>4006063619827</v>
      </c>
    </row>
    <row r="69" spans="1:8" s="136" customFormat="1" ht="14.1" customHeight="1">
      <c r="A69" s="178" t="s">
        <v>2415</v>
      </c>
      <c r="B69" s="171" t="s">
        <v>2438</v>
      </c>
      <c r="C69" s="172">
        <v>6.99</v>
      </c>
      <c r="D69" s="134">
        <v>6</v>
      </c>
      <c r="E69" s="172">
        <v>3.45</v>
      </c>
      <c r="F69" s="134">
        <v>6</v>
      </c>
      <c r="G69" s="172">
        <v>3.45</v>
      </c>
      <c r="H69" s="184">
        <v>4006063624876</v>
      </c>
    </row>
    <row r="70" spans="1:8" s="136" customFormat="1" ht="14.1" customHeight="1">
      <c r="A70" s="178" t="s">
        <v>2416</v>
      </c>
      <c r="B70" s="171" t="s">
        <v>2439</v>
      </c>
      <c r="C70" s="172">
        <v>6.99</v>
      </c>
      <c r="D70" s="134">
        <v>6</v>
      </c>
      <c r="E70" s="172">
        <v>3.45</v>
      </c>
      <c r="F70" s="134">
        <v>6</v>
      </c>
      <c r="G70" s="172">
        <v>3.45</v>
      </c>
      <c r="H70" s="184">
        <v>4006063624883</v>
      </c>
    </row>
    <row r="71" spans="1:8" s="136" customFormat="1" ht="14.1" customHeight="1">
      <c r="A71" s="178" t="s">
        <v>2440</v>
      </c>
      <c r="B71" s="171" t="s">
        <v>2441</v>
      </c>
      <c r="C71" s="172">
        <v>10.99</v>
      </c>
      <c r="D71" s="134">
        <v>5</v>
      </c>
      <c r="E71" s="172">
        <v>5.65</v>
      </c>
      <c r="F71" s="134">
        <v>5</v>
      </c>
      <c r="G71" s="172">
        <v>5.65</v>
      </c>
      <c r="H71" s="184">
        <v>4006063252079</v>
      </c>
    </row>
    <row r="72" spans="1:8" s="136" customFormat="1" ht="14.1" customHeight="1">
      <c r="A72" s="178" t="s">
        <v>2419</v>
      </c>
      <c r="B72" s="171" t="s">
        <v>2442</v>
      </c>
      <c r="C72" s="172">
        <v>6.99</v>
      </c>
      <c r="D72" s="134">
        <v>7</v>
      </c>
      <c r="E72" s="172">
        <v>3.5</v>
      </c>
      <c r="F72" s="134">
        <v>7</v>
      </c>
      <c r="G72" s="172">
        <v>3.5</v>
      </c>
      <c r="H72" s="184">
        <v>4006063624036</v>
      </c>
    </row>
    <row r="73" spans="1:8" s="136" customFormat="1" ht="14.1" customHeight="1">
      <c r="A73" s="178" t="s">
        <v>2417</v>
      </c>
      <c r="B73" s="171" t="s">
        <v>2443</v>
      </c>
      <c r="C73" s="172">
        <v>6.99</v>
      </c>
      <c r="D73" s="134">
        <v>7</v>
      </c>
      <c r="E73" s="172">
        <v>3.5</v>
      </c>
      <c r="F73" s="134">
        <v>7</v>
      </c>
      <c r="G73" s="172">
        <v>3.5</v>
      </c>
      <c r="H73" s="184">
        <v>4006063624043</v>
      </c>
    </row>
    <row r="74" spans="1:8" s="136" customFormat="1" ht="14.1" customHeight="1">
      <c r="A74" s="178" t="s">
        <v>2418</v>
      </c>
      <c r="B74" s="171" t="s">
        <v>2444</v>
      </c>
      <c r="C74" s="172">
        <v>6.99</v>
      </c>
      <c r="D74" s="134">
        <v>7</v>
      </c>
      <c r="E74" s="172">
        <v>3.5</v>
      </c>
      <c r="F74" s="134">
        <v>7</v>
      </c>
      <c r="G74" s="172">
        <v>3.5</v>
      </c>
      <c r="H74" s="184">
        <v>4006063624067</v>
      </c>
    </row>
    <row r="75" spans="1:8" s="136" customFormat="1" ht="14.1" customHeight="1">
      <c r="A75" s="178" t="s">
        <v>2445</v>
      </c>
      <c r="B75" s="171" t="s">
        <v>2446</v>
      </c>
      <c r="C75" s="172">
        <v>6.99</v>
      </c>
      <c r="D75" s="134">
        <v>7</v>
      </c>
      <c r="E75" s="172">
        <v>3.5</v>
      </c>
      <c r="F75" s="134">
        <v>7</v>
      </c>
      <c r="G75" s="172">
        <v>3.5</v>
      </c>
      <c r="H75" s="184">
        <v>4006063636015</v>
      </c>
    </row>
    <row r="76" spans="1:8" s="136" customFormat="1" ht="14.1" customHeight="1">
      <c r="A76" s="178" t="s">
        <v>2447</v>
      </c>
      <c r="B76" s="171" t="s">
        <v>2448</v>
      </c>
      <c r="C76" s="172">
        <v>6.99</v>
      </c>
      <c r="D76" s="134">
        <v>7</v>
      </c>
      <c r="E76" s="172">
        <v>3.5</v>
      </c>
      <c r="F76" s="134">
        <v>7</v>
      </c>
      <c r="G76" s="172">
        <v>3.5</v>
      </c>
      <c r="H76" s="184">
        <v>4006063636022</v>
      </c>
    </row>
    <row r="77" spans="1:8" s="136" customFormat="1" ht="14.1" customHeight="1">
      <c r="A77" s="178" t="s">
        <v>2449</v>
      </c>
      <c r="B77" s="171" t="s">
        <v>2450</v>
      </c>
      <c r="C77" s="172">
        <v>6.99</v>
      </c>
      <c r="D77" s="134">
        <v>7</v>
      </c>
      <c r="E77" s="172">
        <v>3.5</v>
      </c>
      <c r="F77" s="134">
        <v>7</v>
      </c>
      <c r="G77" s="172">
        <v>3.5</v>
      </c>
      <c r="H77" s="184">
        <v>4006063636039</v>
      </c>
    </row>
    <row r="78" spans="1:8" s="136" customFormat="1" ht="14.1" customHeight="1">
      <c r="A78" s="178" t="s">
        <v>2451</v>
      </c>
      <c r="B78" s="171" t="s">
        <v>2452</v>
      </c>
      <c r="C78" s="172">
        <v>6.99</v>
      </c>
      <c r="D78" s="134">
        <v>7</v>
      </c>
      <c r="E78" s="172">
        <v>3.5</v>
      </c>
      <c r="F78" s="134">
        <v>7</v>
      </c>
      <c r="G78" s="172">
        <v>3.5</v>
      </c>
      <c r="H78" s="184">
        <v>4006063636046</v>
      </c>
    </row>
    <row r="79" spans="1:8" s="136" customFormat="1" ht="14.1" customHeight="1">
      <c r="A79" s="176" t="s">
        <v>21</v>
      </c>
      <c r="B79" s="140" t="s">
        <v>1436</v>
      </c>
      <c r="C79" s="166">
        <v>31.99</v>
      </c>
      <c r="D79" s="141">
        <v>1</v>
      </c>
      <c r="E79" s="166">
        <v>19.850000000000001</v>
      </c>
      <c r="F79" s="141">
        <v>6</v>
      </c>
      <c r="G79" s="166">
        <v>15.9</v>
      </c>
      <c r="H79" s="184" t="s">
        <v>494</v>
      </c>
    </row>
    <row r="80" spans="1:8" s="136" customFormat="1" ht="14.1" customHeight="1">
      <c r="A80" s="175" t="s">
        <v>22</v>
      </c>
      <c r="B80" s="140" t="s">
        <v>1437</v>
      </c>
      <c r="C80" s="166">
        <v>46.99</v>
      </c>
      <c r="D80" s="141">
        <v>1</v>
      </c>
      <c r="E80" s="166">
        <v>28.5</v>
      </c>
      <c r="F80" s="134">
        <v>6</v>
      </c>
      <c r="G80" s="166">
        <v>23.55</v>
      </c>
      <c r="H80" s="184" t="s">
        <v>495</v>
      </c>
    </row>
    <row r="81" spans="1:8" s="136" customFormat="1" ht="14.1" customHeight="1">
      <c r="A81" s="175" t="s">
        <v>23</v>
      </c>
      <c r="B81" s="140" t="s">
        <v>1438</v>
      </c>
      <c r="C81" s="166">
        <v>62.99</v>
      </c>
      <c r="D81" s="134">
        <v>1</v>
      </c>
      <c r="E81" s="166">
        <v>37.050000000000004</v>
      </c>
      <c r="F81" s="142">
        <v>3</v>
      </c>
      <c r="G81" s="166">
        <v>31.6</v>
      </c>
      <c r="H81" s="184" t="s">
        <v>496</v>
      </c>
    </row>
    <row r="82" spans="1:8" s="136" customFormat="1" ht="14.1" customHeight="1">
      <c r="A82" s="178" t="s">
        <v>2453</v>
      </c>
      <c r="B82" s="171" t="s">
        <v>2454</v>
      </c>
      <c r="C82" s="172">
        <v>8.99</v>
      </c>
      <c r="D82" s="134">
        <v>4</v>
      </c>
      <c r="E82" s="172">
        <v>4.3499999999999996</v>
      </c>
      <c r="F82" s="134">
        <v>4</v>
      </c>
      <c r="G82" s="172">
        <v>4.3499999999999996</v>
      </c>
      <c r="H82" s="184">
        <v>4006063636138</v>
      </c>
    </row>
    <row r="83" spans="1:8" s="136" customFormat="1" ht="14.1" customHeight="1">
      <c r="A83" s="178" t="s">
        <v>2455</v>
      </c>
      <c r="B83" s="171" t="s">
        <v>2456</v>
      </c>
      <c r="C83" s="172">
        <v>8.99</v>
      </c>
      <c r="D83" s="134">
        <v>4</v>
      </c>
      <c r="E83" s="172">
        <v>4.3499999999999996</v>
      </c>
      <c r="F83" s="134">
        <v>4</v>
      </c>
      <c r="G83" s="172">
        <v>4.3499999999999996</v>
      </c>
      <c r="H83" s="184">
        <v>4006063636152</v>
      </c>
    </row>
    <row r="84" spans="1:8" s="136" customFormat="1" ht="14.1" customHeight="1">
      <c r="A84" s="177" t="s">
        <v>24</v>
      </c>
      <c r="B84" s="140" t="s">
        <v>1439</v>
      </c>
      <c r="C84" s="166">
        <v>95.99</v>
      </c>
      <c r="D84" s="134">
        <v>1</v>
      </c>
      <c r="E84" s="166">
        <v>55.400000000000006</v>
      </c>
      <c r="F84" s="134">
        <v>3</v>
      </c>
      <c r="G84" s="167">
        <v>47.85</v>
      </c>
      <c r="H84" s="184" t="s">
        <v>497</v>
      </c>
    </row>
    <row r="85" spans="1:8" s="136" customFormat="1" ht="14.1" customHeight="1">
      <c r="A85" s="175" t="s">
        <v>25</v>
      </c>
      <c r="B85" s="140" t="s">
        <v>1440</v>
      </c>
      <c r="C85" s="166">
        <v>90.99</v>
      </c>
      <c r="D85" s="134">
        <v>1</v>
      </c>
      <c r="E85" s="166">
        <v>54</v>
      </c>
      <c r="F85" s="142">
        <v>3</v>
      </c>
      <c r="G85" s="167">
        <v>45.35</v>
      </c>
      <c r="H85" s="184" t="s">
        <v>498</v>
      </c>
    </row>
    <row r="86" spans="1:8" s="136" customFormat="1" ht="14.1" customHeight="1">
      <c r="A86" s="176" t="s">
        <v>26</v>
      </c>
      <c r="B86" s="140" t="s">
        <v>1441</v>
      </c>
      <c r="C86" s="166">
        <v>90.99</v>
      </c>
      <c r="D86" s="141">
        <v>1</v>
      </c>
      <c r="E86" s="166">
        <v>54</v>
      </c>
      <c r="F86" s="141">
        <v>6</v>
      </c>
      <c r="G86" s="166">
        <v>45.35</v>
      </c>
      <c r="H86" s="184" t="s">
        <v>499</v>
      </c>
    </row>
    <row r="87" spans="1:8" s="136" customFormat="1" ht="14.1" customHeight="1">
      <c r="A87" s="176" t="s">
        <v>27</v>
      </c>
      <c r="B87" s="140" t="s">
        <v>1442</v>
      </c>
      <c r="C87" s="166">
        <v>66.989999999999995</v>
      </c>
      <c r="D87" s="141">
        <v>1</v>
      </c>
      <c r="E87" s="166">
        <v>39.6</v>
      </c>
      <c r="F87" s="141">
        <v>6</v>
      </c>
      <c r="G87" s="166">
        <v>33.4</v>
      </c>
      <c r="H87" s="184" t="s">
        <v>500</v>
      </c>
    </row>
    <row r="88" spans="1:8" s="136" customFormat="1" ht="14.1" customHeight="1">
      <c r="A88" s="176" t="s">
        <v>28</v>
      </c>
      <c r="B88" s="140" t="s">
        <v>1443</v>
      </c>
      <c r="C88" s="166">
        <v>35.99</v>
      </c>
      <c r="D88" s="141">
        <v>1</v>
      </c>
      <c r="E88" s="166">
        <v>22.05</v>
      </c>
      <c r="F88" s="141">
        <v>6</v>
      </c>
      <c r="G88" s="166">
        <v>18.150000000000002</v>
      </c>
      <c r="H88" s="184" t="s">
        <v>501</v>
      </c>
    </row>
    <row r="89" spans="1:8" s="136" customFormat="1" ht="14.1" customHeight="1">
      <c r="A89" s="176" t="s">
        <v>29</v>
      </c>
      <c r="B89" s="140" t="s">
        <v>1444</v>
      </c>
      <c r="C89" s="166">
        <v>31.99</v>
      </c>
      <c r="D89" s="141">
        <v>1</v>
      </c>
      <c r="E89" s="166">
        <v>19.55</v>
      </c>
      <c r="F89" s="141">
        <v>6</v>
      </c>
      <c r="G89" s="166">
        <v>16.2</v>
      </c>
      <c r="H89" s="184" t="s">
        <v>502</v>
      </c>
    </row>
    <row r="90" spans="1:8" s="136" customFormat="1" ht="14.1" customHeight="1">
      <c r="A90" s="175" t="s">
        <v>1051</v>
      </c>
      <c r="B90" s="140" t="s">
        <v>1138</v>
      </c>
      <c r="C90" s="166">
        <v>31.99</v>
      </c>
      <c r="D90" s="134">
        <v>1</v>
      </c>
      <c r="E90" s="166">
        <v>19.55</v>
      </c>
      <c r="F90" s="142">
        <v>6</v>
      </c>
      <c r="G90" s="166">
        <v>16.2</v>
      </c>
      <c r="H90" s="184"/>
    </row>
    <row r="91" spans="1:8" s="136" customFormat="1" ht="14.1" customHeight="1">
      <c r="A91" s="176" t="s">
        <v>30</v>
      </c>
      <c r="B91" s="140" t="s">
        <v>1445</v>
      </c>
      <c r="C91" s="166">
        <v>31.99</v>
      </c>
      <c r="D91" s="141">
        <v>1</v>
      </c>
      <c r="E91" s="166">
        <v>19.850000000000001</v>
      </c>
      <c r="F91" s="141">
        <v>6</v>
      </c>
      <c r="G91" s="166">
        <v>15.9</v>
      </c>
      <c r="H91" s="184" t="s">
        <v>503</v>
      </c>
    </row>
    <row r="92" spans="1:8" s="136" customFormat="1" ht="14.1" customHeight="1">
      <c r="A92" s="176" t="s">
        <v>31</v>
      </c>
      <c r="B92" s="140" t="s">
        <v>1446</v>
      </c>
      <c r="C92" s="166">
        <v>32.99</v>
      </c>
      <c r="D92" s="141">
        <v>1</v>
      </c>
      <c r="E92" s="166">
        <v>20.3</v>
      </c>
      <c r="F92" s="141">
        <v>6</v>
      </c>
      <c r="G92" s="166">
        <v>16.7</v>
      </c>
      <c r="H92" s="184" t="s">
        <v>504</v>
      </c>
    </row>
    <row r="93" spans="1:8" s="136" customFormat="1" ht="14.1" customHeight="1">
      <c r="A93" s="176" t="s">
        <v>32</v>
      </c>
      <c r="B93" s="140" t="s">
        <v>1447</v>
      </c>
      <c r="C93" s="166">
        <v>31.99</v>
      </c>
      <c r="D93" s="141">
        <v>1</v>
      </c>
      <c r="E93" s="166">
        <v>19.55</v>
      </c>
      <c r="F93" s="141">
        <v>6</v>
      </c>
      <c r="G93" s="166">
        <v>16.2</v>
      </c>
      <c r="H93" s="184" t="s">
        <v>505</v>
      </c>
    </row>
    <row r="94" spans="1:8" s="136" customFormat="1" ht="14.1" customHeight="1">
      <c r="A94" s="176" t="s">
        <v>33</v>
      </c>
      <c r="B94" s="140" t="s">
        <v>1448</v>
      </c>
      <c r="C94" s="166">
        <v>31.99</v>
      </c>
      <c r="D94" s="141">
        <v>1</v>
      </c>
      <c r="E94" s="166">
        <v>19.55</v>
      </c>
      <c r="F94" s="141">
        <v>6</v>
      </c>
      <c r="G94" s="166">
        <v>16.2</v>
      </c>
      <c r="H94" s="184" t="s">
        <v>506</v>
      </c>
    </row>
    <row r="95" spans="1:8" s="136" customFormat="1" ht="14.1" customHeight="1">
      <c r="A95" s="176" t="s">
        <v>34</v>
      </c>
      <c r="B95" s="140" t="s">
        <v>1449</v>
      </c>
      <c r="C95" s="166">
        <v>31.99</v>
      </c>
      <c r="D95" s="141">
        <v>1</v>
      </c>
      <c r="E95" s="166">
        <v>19.55</v>
      </c>
      <c r="F95" s="141">
        <v>6</v>
      </c>
      <c r="G95" s="166">
        <v>16.2</v>
      </c>
      <c r="H95" s="184" t="s">
        <v>507</v>
      </c>
    </row>
    <row r="96" spans="1:8" s="136" customFormat="1" ht="14.1" customHeight="1">
      <c r="A96" s="176" t="s">
        <v>35</v>
      </c>
      <c r="B96" s="140" t="s">
        <v>1450</v>
      </c>
      <c r="C96" s="166">
        <v>35.99</v>
      </c>
      <c r="D96" s="141">
        <v>1</v>
      </c>
      <c r="E96" s="166">
        <v>22.05</v>
      </c>
      <c r="F96" s="141">
        <v>3</v>
      </c>
      <c r="G96" s="166">
        <v>18.150000000000002</v>
      </c>
      <c r="H96" s="184" t="s">
        <v>508</v>
      </c>
    </row>
    <row r="97" spans="1:8" s="136" customFormat="1" ht="14.1" customHeight="1">
      <c r="A97" s="176" t="s">
        <v>36</v>
      </c>
      <c r="B97" s="140" t="s">
        <v>1451</v>
      </c>
      <c r="C97" s="166">
        <v>46.99</v>
      </c>
      <c r="D97" s="141">
        <v>1</v>
      </c>
      <c r="E97" s="166">
        <v>28.5</v>
      </c>
      <c r="F97" s="141">
        <v>3</v>
      </c>
      <c r="G97" s="166">
        <v>23.55</v>
      </c>
      <c r="H97" s="184" t="s">
        <v>509</v>
      </c>
    </row>
    <row r="98" spans="1:8" s="136" customFormat="1" ht="14.1" customHeight="1">
      <c r="A98" s="176" t="s">
        <v>37</v>
      </c>
      <c r="B98" s="140" t="s">
        <v>1452</v>
      </c>
      <c r="C98" s="166">
        <v>31.99</v>
      </c>
      <c r="D98" s="141">
        <v>1</v>
      </c>
      <c r="E98" s="166">
        <v>19.55</v>
      </c>
      <c r="F98" s="141">
        <v>6</v>
      </c>
      <c r="G98" s="166">
        <v>16.2</v>
      </c>
      <c r="H98" s="184" t="s">
        <v>510</v>
      </c>
    </row>
    <row r="99" spans="1:8" s="136" customFormat="1" ht="14.1" customHeight="1">
      <c r="A99" s="176" t="s">
        <v>38</v>
      </c>
      <c r="B99" s="140" t="s">
        <v>1453</v>
      </c>
      <c r="C99" s="166">
        <v>46.99</v>
      </c>
      <c r="D99" s="141">
        <v>1</v>
      </c>
      <c r="E99" s="166">
        <v>28.5</v>
      </c>
      <c r="F99" s="141">
        <v>6</v>
      </c>
      <c r="G99" s="166">
        <v>23.55</v>
      </c>
      <c r="H99" s="184" t="s">
        <v>511</v>
      </c>
    </row>
    <row r="100" spans="1:8" s="136" customFormat="1" ht="14.1" customHeight="1">
      <c r="A100" s="176" t="s">
        <v>39</v>
      </c>
      <c r="B100" s="140" t="s">
        <v>1454</v>
      </c>
      <c r="C100" s="166">
        <v>46.99</v>
      </c>
      <c r="D100" s="141">
        <v>1</v>
      </c>
      <c r="E100" s="166">
        <v>28.5</v>
      </c>
      <c r="F100" s="141">
        <v>6</v>
      </c>
      <c r="G100" s="166">
        <v>23.55</v>
      </c>
      <c r="H100" s="184" t="s">
        <v>512</v>
      </c>
    </row>
    <row r="101" spans="1:8" s="136" customFormat="1" ht="14.1" customHeight="1">
      <c r="A101" s="177" t="s">
        <v>40</v>
      </c>
      <c r="B101" s="140" t="s">
        <v>1455</v>
      </c>
      <c r="C101" s="166">
        <v>64.989999999999995</v>
      </c>
      <c r="D101" s="134">
        <v>1</v>
      </c>
      <c r="E101" s="166">
        <v>38.800000000000004</v>
      </c>
      <c r="F101" s="134">
        <v>6</v>
      </c>
      <c r="G101" s="167">
        <v>32.65</v>
      </c>
      <c r="H101" s="184" t="s">
        <v>513</v>
      </c>
    </row>
    <row r="102" spans="1:8" s="136" customFormat="1" ht="14.1" customHeight="1">
      <c r="A102" s="176" t="s">
        <v>41</v>
      </c>
      <c r="B102" s="140" t="s">
        <v>1456</v>
      </c>
      <c r="C102" s="166">
        <v>50.99</v>
      </c>
      <c r="D102" s="141">
        <v>1</v>
      </c>
      <c r="E102" s="166">
        <v>31.05</v>
      </c>
      <c r="F102" s="141">
        <v>6</v>
      </c>
      <c r="G102" s="166">
        <v>25.700000000000003</v>
      </c>
      <c r="H102" s="184" t="s">
        <v>514</v>
      </c>
    </row>
    <row r="103" spans="1:8" s="136" customFormat="1" ht="14.1" customHeight="1">
      <c r="A103" s="177" t="s">
        <v>42</v>
      </c>
      <c r="B103" s="140" t="s">
        <v>1457</v>
      </c>
      <c r="C103" s="166">
        <v>74.989999999999995</v>
      </c>
      <c r="D103" s="134">
        <v>1</v>
      </c>
      <c r="E103" s="166">
        <v>43.650000000000006</v>
      </c>
      <c r="F103" s="134">
        <v>6</v>
      </c>
      <c r="G103" s="167">
        <v>37.550000000000004</v>
      </c>
      <c r="H103" s="184" t="s">
        <v>515</v>
      </c>
    </row>
    <row r="104" spans="1:8" s="136" customFormat="1" ht="14.1" customHeight="1">
      <c r="A104" s="177" t="s">
        <v>43</v>
      </c>
      <c r="B104" s="140" t="s">
        <v>1458</v>
      </c>
      <c r="C104" s="166">
        <v>74.989999999999995</v>
      </c>
      <c r="D104" s="134">
        <v>1</v>
      </c>
      <c r="E104" s="166">
        <v>43.650000000000006</v>
      </c>
      <c r="F104" s="134">
        <v>6</v>
      </c>
      <c r="G104" s="167">
        <v>37.550000000000004</v>
      </c>
      <c r="H104" s="184" t="s">
        <v>516</v>
      </c>
    </row>
    <row r="105" spans="1:8" s="136" customFormat="1" ht="14.1" customHeight="1">
      <c r="A105" s="177" t="s">
        <v>44</v>
      </c>
      <c r="B105" s="140" t="s">
        <v>1459</v>
      </c>
      <c r="C105" s="166">
        <v>61.99</v>
      </c>
      <c r="D105" s="134">
        <v>1</v>
      </c>
      <c r="E105" s="166">
        <v>36.050000000000004</v>
      </c>
      <c r="F105" s="134">
        <v>6</v>
      </c>
      <c r="G105" s="167">
        <v>30.900000000000002</v>
      </c>
      <c r="H105" s="184" t="s">
        <v>517</v>
      </c>
    </row>
    <row r="106" spans="1:8" s="136" customFormat="1" ht="14.1" customHeight="1">
      <c r="A106" s="177" t="s">
        <v>45</v>
      </c>
      <c r="B106" s="140" t="s">
        <v>1460</v>
      </c>
      <c r="C106" s="166">
        <v>61.99</v>
      </c>
      <c r="D106" s="134">
        <v>1</v>
      </c>
      <c r="E106" s="166">
        <v>36.050000000000004</v>
      </c>
      <c r="F106" s="134">
        <v>6</v>
      </c>
      <c r="G106" s="167">
        <v>30.900000000000002</v>
      </c>
      <c r="H106" s="184" t="s">
        <v>518</v>
      </c>
    </row>
    <row r="107" spans="1:8" s="136" customFormat="1" ht="14.1" customHeight="1">
      <c r="A107" s="177" t="s">
        <v>46</v>
      </c>
      <c r="B107" s="140" t="s">
        <v>2214</v>
      </c>
      <c r="C107" s="166">
        <v>64.989999999999995</v>
      </c>
      <c r="D107" s="134">
        <v>1</v>
      </c>
      <c r="E107" s="166">
        <v>38.800000000000004</v>
      </c>
      <c r="F107" s="134">
        <v>6</v>
      </c>
      <c r="G107" s="167">
        <v>32.65</v>
      </c>
      <c r="H107" s="184">
        <v>8714936032302</v>
      </c>
    </row>
    <row r="108" spans="1:8" s="136" customFormat="1" ht="14.1" customHeight="1">
      <c r="A108" s="177" t="s">
        <v>47</v>
      </c>
      <c r="B108" s="140" t="s">
        <v>2215</v>
      </c>
      <c r="C108" s="166">
        <v>68.989999999999995</v>
      </c>
      <c r="D108" s="134">
        <v>1</v>
      </c>
      <c r="E108" s="166">
        <v>40.550000000000004</v>
      </c>
      <c r="F108" s="134">
        <v>3</v>
      </c>
      <c r="G108" s="167">
        <v>34.35</v>
      </c>
      <c r="H108" s="184">
        <v>8714936032326</v>
      </c>
    </row>
    <row r="109" spans="1:8" s="136" customFormat="1" ht="14.1" customHeight="1">
      <c r="A109" s="177" t="s">
        <v>2216</v>
      </c>
      <c r="B109" s="140" t="s">
        <v>2217</v>
      </c>
      <c r="C109" s="166">
        <v>69.989999999999995</v>
      </c>
      <c r="D109" s="134">
        <v>1</v>
      </c>
      <c r="E109" s="166">
        <v>40.650000000000006</v>
      </c>
      <c r="F109" s="134">
        <v>3</v>
      </c>
      <c r="G109" s="167">
        <v>35</v>
      </c>
      <c r="H109" s="184"/>
    </row>
    <row r="110" spans="1:8" s="136" customFormat="1" ht="14.1" customHeight="1">
      <c r="A110" s="177" t="s">
        <v>2218</v>
      </c>
      <c r="B110" s="140" t="s">
        <v>2219</v>
      </c>
      <c r="C110" s="166">
        <v>94.99</v>
      </c>
      <c r="D110" s="134">
        <v>1</v>
      </c>
      <c r="E110" s="166">
        <v>54.75</v>
      </c>
      <c r="F110" s="134">
        <v>3</v>
      </c>
      <c r="G110" s="167">
        <v>47.400000000000006</v>
      </c>
      <c r="H110" s="184">
        <v>8714936032388</v>
      </c>
    </row>
    <row r="111" spans="1:8" s="136" customFormat="1" ht="14.1" customHeight="1">
      <c r="A111" s="177" t="s">
        <v>2220</v>
      </c>
      <c r="B111" s="140" t="s">
        <v>2221</v>
      </c>
      <c r="C111" s="166">
        <v>64.989999999999995</v>
      </c>
      <c r="D111" s="134">
        <v>1</v>
      </c>
      <c r="E111" s="166">
        <v>38.800000000000004</v>
      </c>
      <c r="F111" s="134">
        <v>6</v>
      </c>
      <c r="G111" s="167">
        <v>32.65</v>
      </c>
      <c r="H111" s="184">
        <v>8714936032401</v>
      </c>
    </row>
    <row r="112" spans="1:8" s="136" customFormat="1" ht="14.1" customHeight="1">
      <c r="A112" s="175" t="s">
        <v>2222</v>
      </c>
      <c r="B112" s="140" t="s">
        <v>2223</v>
      </c>
      <c r="C112" s="166">
        <v>68.989999999999995</v>
      </c>
      <c r="D112" s="134">
        <v>1</v>
      </c>
      <c r="E112" s="166">
        <v>40.550000000000004</v>
      </c>
      <c r="F112" s="142">
        <v>3</v>
      </c>
      <c r="G112" s="167">
        <v>34.35</v>
      </c>
      <c r="H112" s="184">
        <v>8714936030841</v>
      </c>
    </row>
    <row r="113" spans="1:8" s="136" customFormat="1" ht="14.1" customHeight="1">
      <c r="A113" s="175" t="s">
        <v>2224</v>
      </c>
      <c r="B113" s="140" t="s">
        <v>2225</v>
      </c>
      <c r="C113" s="166">
        <v>68.989999999999995</v>
      </c>
      <c r="D113" s="134">
        <v>1</v>
      </c>
      <c r="E113" s="166">
        <v>40.550000000000004</v>
      </c>
      <c r="F113" s="142">
        <v>3</v>
      </c>
      <c r="G113" s="167">
        <v>34.35</v>
      </c>
      <c r="H113" s="184">
        <v>8714936030810</v>
      </c>
    </row>
    <row r="114" spans="1:8" s="136" customFormat="1" ht="14.1" customHeight="1">
      <c r="A114" s="175" t="s">
        <v>48</v>
      </c>
      <c r="B114" s="140" t="s">
        <v>1461</v>
      </c>
      <c r="C114" s="166">
        <v>50.99</v>
      </c>
      <c r="D114" s="134">
        <v>1</v>
      </c>
      <c r="E114" s="166">
        <v>30.5</v>
      </c>
      <c r="F114" s="142">
        <v>3</v>
      </c>
      <c r="G114" s="167">
        <v>25.5</v>
      </c>
      <c r="H114" s="184" t="s">
        <v>519</v>
      </c>
    </row>
    <row r="115" spans="1:8" s="136" customFormat="1" ht="14.1" customHeight="1">
      <c r="A115" s="175" t="s">
        <v>49</v>
      </c>
      <c r="B115" s="140" t="s">
        <v>1462</v>
      </c>
      <c r="C115" s="166">
        <v>45.99</v>
      </c>
      <c r="D115" s="134">
        <v>1</v>
      </c>
      <c r="E115" s="166">
        <v>27.650000000000002</v>
      </c>
      <c r="F115" s="142">
        <v>3</v>
      </c>
      <c r="G115" s="167">
        <v>22.8</v>
      </c>
      <c r="H115" s="184" t="s">
        <v>520</v>
      </c>
    </row>
    <row r="116" spans="1:8" s="136" customFormat="1" ht="14.1" customHeight="1">
      <c r="A116" s="176" t="s">
        <v>50</v>
      </c>
      <c r="B116" s="140" t="s">
        <v>1463</v>
      </c>
      <c r="C116" s="166">
        <v>50.99</v>
      </c>
      <c r="D116" s="134">
        <v>1</v>
      </c>
      <c r="E116" s="166">
        <v>30.5</v>
      </c>
      <c r="F116" s="141">
        <v>3</v>
      </c>
      <c r="G116" s="166">
        <v>25.5</v>
      </c>
      <c r="H116" s="184" t="s">
        <v>521</v>
      </c>
    </row>
    <row r="117" spans="1:8" s="136" customFormat="1" ht="14.1" customHeight="1">
      <c r="A117" s="176" t="s">
        <v>51</v>
      </c>
      <c r="B117" s="140" t="s">
        <v>1464</v>
      </c>
      <c r="C117" s="166">
        <v>102.99</v>
      </c>
      <c r="D117" s="134">
        <v>1</v>
      </c>
      <c r="E117" s="166">
        <v>60.1</v>
      </c>
      <c r="F117" s="141">
        <v>3</v>
      </c>
      <c r="G117" s="166">
        <v>51.45</v>
      </c>
      <c r="H117" s="184" t="s">
        <v>522</v>
      </c>
    </row>
    <row r="118" spans="1:8" s="136" customFormat="1" ht="14.1" customHeight="1">
      <c r="A118" s="176" t="s">
        <v>52</v>
      </c>
      <c r="B118" s="140" t="s">
        <v>1465</v>
      </c>
      <c r="C118" s="166">
        <v>33.99</v>
      </c>
      <c r="D118" s="134">
        <v>1</v>
      </c>
      <c r="E118" s="166">
        <v>20.8</v>
      </c>
      <c r="F118" s="141">
        <v>6</v>
      </c>
      <c r="G118" s="166">
        <v>17.150000000000002</v>
      </c>
      <c r="H118" s="184" t="s">
        <v>523</v>
      </c>
    </row>
    <row r="119" spans="1:8" s="136" customFormat="1" ht="14.1" customHeight="1">
      <c r="A119" s="175" t="s">
        <v>1052</v>
      </c>
      <c r="B119" s="140" t="s">
        <v>1466</v>
      </c>
      <c r="C119" s="166">
        <v>116.99</v>
      </c>
      <c r="D119" s="134">
        <v>1</v>
      </c>
      <c r="E119" s="166">
        <v>67.600000000000009</v>
      </c>
      <c r="F119" s="142">
        <v>3</v>
      </c>
      <c r="G119" s="167">
        <v>58.400000000000006</v>
      </c>
      <c r="H119" s="184" t="s">
        <v>1167</v>
      </c>
    </row>
    <row r="120" spans="1:8" s="136" customFormat="1" ht="14.1" customHeight="1">
      <c r="A120" s="175" t="s">
        <v>1053</v>
      </c>
      <c r="B120" s="140" t="s">
        <v>2226</v>
      </c>
      <c r="C120" s="166">
        <v>46.99</v>
      </c>
      <c r="D120" s="134">
        <v>1</v>
      </c>
      <c r="E120" s="166">
        <v>28.650000000000002</v>
      </c>
      <c r="F120" s="142">
        <v>3</v>
      </c>
      <c r="G120" s="167">
        <v>23.400000000000002</v>
      </c>
      <c r="H120" s="184">
        <v>8714936018986</v>
      </c>
    </row>
    <row r="121" spans="1:8" s="136" customFormat="1" ht="14.1" customHeight="1">
      <c r="A121" s="176" t="s">
        <v>1054</v>
      </c>
      <c r="B121" s="140" t="s">
        <v>2227</v>
      </c>
      <c r="C121" s="166">
        <v>46.99</v>
      </c>
      <c r="D121" s="134">
        <v>1</v>
      </c>
      <c r="E121" s="166">
        <v>28.650000000000002</v>
      </c>
      <c r="F121" s="141">
        <v>3</v>
      </c>
      <c r="G121" s="166">
        <v>23.400000000000002</v>
      </c>
      <c r="H121" s="184">
        <v>8714936018993</v>
      </c>
    </row>
    <row r="122" spans="1:8" s="136" customFormat="1" ht="14.1" customHeight="1">
      <c r="A122" s="176" t="s">
        <v>1055</v>
      </c>
      <c r="B122" s="140" t="s">
        <v>2228</v>
      </c>
      <c r="C122" s="166">
        <v>46.99</v>
      </c>
      <c r="D122" s="134">
        <v>1</v>
      </c>
      <c r="E122" s="166">
        <v>28.650000000000002</v>
      </c>
      <c r="F122" s="141">
        <v>3</v>
      </c>
      <c r="G122" s="166">
        <v>23.400000000000002</v>
      </c>
      <c r="H122" s="184">
        <v>8714936019013</v>
      </c>
    </row>
    <row r="123" spans="1:8" s="136" customFormat="1" ht="14.1" customHeight="1">
      <c r="A123" s="176" t="s">
        <v>1391</v>
      </c>
      <c r="B123" s="140" t="s">
        <v>2229</v>
      </c>
      <c r="C123" s="166">
        <v>46.99</v>
      </c>
      <c r="D123" s="134">
        <v>1</v>
      </c>
      <c r="E123" s="166">
        <v>28.650000000000002</v>
      </c>
      <c r="F123" s="141">
        <v>3</v>
      </c>
      <c r="G123" s="166">
        <v>23.400000000000002</v>
      </c>
      <c r="H123" s="184">
        <v>8714936019020</v>
      </c>
    </row>
    <row r="124" spans="1:8" s="136" customFormat="1" ht="14.1" customHeight="1">
      <c r="A124" s="176" t="s">
        <v>53</v>
      </c>
      <c r="B124" s="140" t="s">
        <v>1467</v>
      </c>
      <c r="C124" s="166">
        <v>96.99</v>
      </c>
      <c r="D124" s="134">
        <v>1</v>
      </c>
      <c r="E124" s="166">
        <v>56.800000000000004</v>
      </c>
      <c r="F124" s="141">
        <v>3</v>
      </c>
      <c r="G124" s="166">
        <v>48.6</v>
      </c>
      <c r="H124" s="184" t="s">
        <v>524</v>
      </c>
    </row>
    <row r="125" spans="1:8" s="136" customFormat="1" ht="14.1" customHeight="1">
      <c r="A125" s="178" t="s">
        <v>2422</v>
      </c>
      <c r="B125" s="171" t="s">
        <v>2457</v>
      </c>
      <c r="C125" s="172">
        <v>10.99</v>
      </c>
      <c r="D125" s="134">
        <v>8</v>
      </c>
      <c r="E125" s="172">
        <v>5.35</v>
      </c>
      <c r="F125" s="134">
        <v>8</v>
      </c>
      <c r="G125" s="172">
        <v>5.35</v>
      </c>
      <c r="H125" s="184">
        <v>4006063619896</v>
      </c>
    </row>
    <row r="126" spans="1:8" s="136" customFormat="1" ht="14.1" customHeight="1">
      <c r="A126" s="176" t="s">
        <v>54</v>
      </c>
      <c r="B126" s="140" t="s">
        <v>1468</v>
      </c>
      <c r="C126" s="166">
        <v>193.99</v>
      </c>
      <c r="D126" s="134">
        <v>1</v>
      </c>
      <c r="E126" s="166">
        <v>112.75</v>
      </c>
      <c r="F126" s="141">
        <v>3</v>
      </c>
      <c r="G126" s="166">
        <v>96.95</v>
      </c>
      <c r="H126" s="184" t="s">
        <v>525</v>
      </c>
    </row>
    <row r="127" spans="1:8" s="136" customFormat="1" ht="14.1" customHeight="1">
      <c r="A127" s="176" t="s">
        <v>55</v>
      </c>
      <c r="B127" s="140" t="s">
        <v>1469</v>
      </c>
      <c r="C127" s="166">
        <v>193.99</v>
      </c>
      <c r="D127" s="134">
        <v>1</v>
      </c>
      <c r="E127" s="166">
        <v>112.75</v>
      </c>
      <c r="F127" s="141">
        <v>3</v>
      </c>
      <c r="G127" s="166">
        <v>96.95</v>
      </c>
      <c r="H127" s="184" t="s">
        <v>526</v>
      </c>
    </row>
    <row r="128" spans="1:8" s="136" customFormat="1" ht="14.1" customHeight="1">
      <c r="A128" s="178" t="s">
        <v>2458</v>
      </c>
      <c r="B128" s="171" t="s">
        <v>2459</v>
      </c>
      <c r="C128" s="172">
        <v>10.99</v>
      </c>
      <c r="D128" s="134">
        <v>7</v>
      </c>
      <c r="E128" s="172">
        <v>5.65</v>
      </c>
      <c r="F128" s="134">
        <v>7</v>
      </c>
      <c r="G128" s="172">
        <v>5.65</v>
      </c>
      <c r="H128" s="184">
        <v>4006063299975</v>
      </c>
    </row>
    <row r="129" spans="1:8" s="136" customFormat="1" ht="14.1" customHeight="1">
      <c r="A129" s="178" t="s">
        <v>2460</v>
      </c>
      <c r="B129" s="171" t="s">
        <v>2461</v>
      </c>
      <c r="C129" s="172">
        <v>10.99</v>
      </c>
      <c r="D129" s="134">
        <v>7</v>
      </c>
      <c r="E129" s="172">
        <v>5.65</v>
      </c>
      <c r="F129" s="134">
        <v>7</v>
      </c>
      <c r="G129" s="172">
        <v>5.65</v>
      </c>
      <c r="H129" s="184">
        <v>4006063300053</v>
      </c>
    </row>
    <row r="130" spans="1:8" s="136" customFormat="1" ht="14.1" customHeight="1">
      <c r="A130" s="178" t="s">
        <v>2424</v>
      </c>
      <c r="B130" s="171" t="s">
        <v>2462</v>
      </c>
      <c r="C130" s="172">
        <v>10.99</v>
      </c>
      <c r="D130" s="134">
        <v>8</v>
      </c>
      <c r="E130" s="172">
        <v>5.35</v>
      </c>
      <c r="F130" s="134">
        <v>8</v>
      </c>
      <c r="G130" s="172">
        <v>5.35</v>
      </c>
      <c r="H130" s="184">
        <v>4006063620212</v>
      </c>
    </row>
    <row r="131" spans="1:8" s="136" customFormat="1" ht="14.1" customHeight="1">
      <c r="A131" s="178" t="s">
        <v>2423</v>
      </c>
      <c r="B131" s="171" t="s">
        <v>2463</v>
      </c>
      <c r="C131" s="172">
        <v>10.99</v>
      </c>
      <c r="D131" s="134">
        <v>8</v>
      </c>
      <c r="E131" s="172">
        <v>5.35</v>
      </c>
      <c r="F131" s="134">
        <v>8</v>
      </c>
      <c r="G131" s="172">
        <v>5.35</v>
      </c>
      <c r="H131" s="184">
        <v>4006063620243</v>
      </c>
    </row>
    <row r="132" spans="1:8" s="136" customFormat="1" ht="14.1" customHeight="1">
      <c r="A132" s="175" t="s">
        <v>56</v>
      </c>
      <c r="B132" s="140" t="s">
        <v>1470</v>
      </c>
      <c r="C132" s="166">
        <v>38.99</v>
      </c>
      <c r="D132" s="134">
        <v>1</v>
      </c>
      <c r="E132" s="166">
        <v>23.35</v>
      </c>
      <c r="F132" s="134">
        <v>6</v>
      </c>
      <c r="G132" s="166">
        <v>19.350000000000001</v>
      </c>
      <c r="H132" s="184" t="s">
        <v>527</v>
      </c>
    </row>
    <row r="133" spans="1:8" s="136" customFormat="1" ht="14.1" customHeight="1">
      <c r="A133" s="176" t="s">
        <v>57</v>
      </c>
      <c r="B133" s="140" t="s">
        <v>1471</v>
      </c>
      <c r="C133" s="166">
        <v>38.99</v>
      </c>
      <c r="D133" s="134">
        <v>1</v>
      </c>
      <c r="E133" s="166">
        <v>23.35</v>
      </c>
      <c r="F133" s="141">
        <v>6</v>
      </c>
      <c r="G133" s="166">
        <v>19.350000000000001</v>
      </c>
      <c r="H133" s="184" t="s">
        <v>528</v>
      </c>
    </row>
    <row r="134" spans="1:8" s="136" customFormat="1" ht="14.1" customHeight="1">
      <c r="A134" s="176" t="s">
        <v>58</v>
      </c>
      <c r="B134" s="140" t="s">
        <v>1472</v>
      </c>
      <c r="C134" s="166">
        <v>46.99</v>
      </c>
      <c r="D134" s="134">
        <v>1</v>
      </c>
      <c r="E134" s="166">
        <v>28.200000000000003</v>
      </c>
      <c r="F134" s="141">
        <v>6</v>
      </c>
      <c r="G134" s="166">
        <v>23.35</v>
      </c>
      <c r="H134" s="184" t="s">
        <v>529</v>
      </c>
    </row>
    <row r="135" spans="1:8" s="136" customFormat="1" ht="14.1" customHeight="1">
      <c r="A135" s="176" t="s">
        <v>59</v>
      </c>
      <c r="B135" s="140" t="s">
        <v>1473</v>
      </c>
      <c r="C135" s="166">
        <v>46.99</v>
      </c>
      <c r="D135" s="134">
        <v>1</v>
      </c>
      <c r="E135" s="166">
        <v>28.200000000000003</v>
      </c>
      <c r="F135" s="141">
        <v>6</v>
      </c>
      <c r="G135" s="166">
        <v>23.35</v>
      </c>
      <c r="H135" s="184" t="s">
        <v>530</v>
      </c>
    </row>
    <row r="136" spans="1:8" s="136" customFormat="1" ht="14.1" customHeight="1">
      <c r="A136" s="176" t="s">
        <v>353</v>
      </c>
      <c r="B136" s="140" t="s">
        <v>1474</v>
      </c>
      <c r="C136" s="166">
        <v>63.99</v>
      </c>
      <c r="D136" s="134">
        <v>1</v>
      </c>
      <c r="E136" s="166">
        <v>37.700000000000003</v>
      </c>
      <c r="F136" s="141">
        <v>6</v>
      </c>
      <c r="G136" s="166">
        <v>31.85</v>
      </c>
      <c r="H136" s="184" t="s">
        <v>531</v>
      </c>
    </row>
    <row r="137" spans="1:8" s="136" customFormat="1" ht="14.1" customHeight="1">
      <c r="A137" s="176" t="s">
        <v>60</v>
      </c>
      <c r="B137" s="140" t="s">
        <v>1475</v>
      </c>
      <c r="C137" s="166">
        <v>68.989999999999995</v>
      </c>
      <c r="D137" s="134">
        <v>1</v>
      </c>
      <c r="E137" s="166">
        <v>40.550000000000004</v>
      </c>
      <c r="F137" s="141">
        <v>6</v>
      </c>
      <c r="G137" s="166">
        <v>34.35</v>
      </c>
      <c r="H137" s="184" t="s">
        <v>532</v>
      </c>
    </row>
    <row r="138" spans="1:8" s="136" customFormat="1" ht="14.1" customHeight="1">
      <c r="A138" s="176" t="s">
        <v>61</v>
      </c>
      <c r="B138" s="140" t="s">
        <v>1476</v>
      </c>
      <c r="C138" s="166">
        <v>101.99</v>
      </c>
      <c r="D138" s="134">
        <v>1</v>
      </c>
      <c r="E138" s="166">
        <v>59.7</v>
      </c>
      <c r="F138" s="141">
        <v>6</v>
      </c>
      <c r="G138" s="166">
        <v>51.050000000000004</v>
      </c>
      <c r="H138" s="184" t="s">
        <v>533</v>
      </c>
    </row>
    <row r="139" spans="1:8" s="136" customFormat="1" ht="14.1" customHeight="1">
      <c r="A139" s="176" t="s">
        <v>924</v>
      </c>
      <c r="B139" s="140" t="s">
        <v>1477</v>
      </c>
      <c r="C139" s="166">
        <v>53.99</v>
      </c>
      <c r="D139" s="134">
        <v>1</v>
      </c>
      <c r="E139" s="166">
        <v>31.5</v>
      </c>
      <c r="F139" s="141">
        <v>6</v>
      </c>
      <c r="G139" s="166">
        <v>26.900000000000002</v>
      </c>
      <c r="H139" s="184" t="s">
        <v>988</v>
      </c>
    </row>
    <row r="140" spans="1:8" s="136" customFormat="1" ht="14.1" customHeight="1">
      <c r="A140" s="176" t="s">
        <v>925</v>
      </c>
      <c r="B140" s="140" t="s">
        <v>1478</v>
      </c>
      <c r="C140" s="166">
        <v>69.989999999999995</v>
      </c>
      <c r="D140" s="134">
        <v>1</v>
      </c>
      <c r="E140" s="166">
        <v>40.650000000000006</v>
      </c>
      <c r="F140" s="141">
        <v>6</v>
      </c>
      <c r="G140" s="166">
        <v>35</v>
      </c>
      <c r="H140" s="184" t="s">
        <v>989</v>
      </c>
    </row>
    <row r="141" spans="1:8" s="136" customFormat="1" ht="14.1" customHeight="1">
      <c r="A141" s="176" t="s">
        <v>926</v>
      </c>
      <c r="B141" s="140" t="s">
        <v>1477</v>
      </c>
      <c r="C141" s="166">
        <v>69.989999999999995</v>
      </c>
      <c r="D141" s="134">
        <v>1</v>
      </c>
      <c r="E141" s="166">
        <v>40.650000000000006</v>
      </c>
      <c r="F141" s="141">
        <v>3</v>
      </c>
      <c r="G141" s="166">
        <v>35</v>
      </c>
      <c r="H141" s="184" t="s">
        <v>990</v>
      </c>
    </row>
    <row r="142" spans="1:8" s="136" customFormat="1" ht="14.1" customHeight="1">
      <c r="A142" s="175" t="s">
        <v>62</v>
      </c>
      <c r="B142" s="140" t="s">
        <v>1479</v>
      </c>
      <c r="C142" s="166">
        <v>106.99</v>
      </c>
      <c r="D142" s="134">
        <v>1</v>
      </c>
      <c r="E142" s="166">
        <v>62.150000000000006</v>
      </c>
      <c r="F142" s="134">
        <v>3</v>
      </c>
      <c r="G142" s="166">
        <v>53.75</v>
      </c>
      <c r="H142" s="184" t="s">
        <v>534</v>
      </c>
    </row>
    <row r="143" spans="1:8" s="136" customFormat="1" ht="14.1" customHeight="1">
      <c r="A143" s="176" t="s">
        <v>63</v>
      </c>
      <c r="B143" s="140" t="s">
        <v>1480</v>
      </c>
      <c r="C143" s="166">
        <v>31.99</v>
      </c>
      <c r="D143" s="134">
        <v>1</v>
      </c>
      <c r="E143" s="166">
        <v>19.850000000000001</v>
      </c>
      <c r="F143" s="141">
        <v>6</v>
      </c>
      <c r="G143" s="166">
        <v>15.9</v>
      </c>
      <c r="H143" s="184" t="s">
        <v>535</v>
      </c>
    </row>
    <row r="144" spans="1:8" s="136" customFormat="1" ht="14.1" customHeight="1">
      <c r="A144" s="176" t="s">
        <v>1056</v>
      </c>
      <c r="B144" s="140" t="s">
        <v>1139</v>
      </c>
      <c r="C144" s="166">
        <v>31.99</v>
      </c>
      <c r="D144" s="134">
        <v>1</v>
      </c>
      <c r="E144" s="166">
        <v>19.850000000000001</v>
      </c>
      <c r="F144" s="141">
        <v>6</v>
      </c>
      <c r="G144" s="166">
        <v>15.9</v>
      </c>
      <c r="H144" s="184"/>
    </row>
    <row r="145" spans="1:8" s="136" customFormat="1" ht="14.1" customHeight="1">
      <c r="A145" s="176" t="s">
        <v>64</v>
      </c>
      <c r="B145" s="140" t="s">
        <v>1481</v>
      </c>
      <c r="C145" s="166">
        <v>45.99</v>
      </c>
      <c r="D145" s="134">
        <v>1</v>
      </c>
      <c r="E145" s="166">
        <v>27.650000000000002</v>
      </c>
      <c r="F145" s="141">
        <v>6</v>
      </c>
      <c r="G145" s="166">
        <v>22.8</v>
      </c>
      <c r="H145" s="184" t="s">
        <v>536</v>
      </c>
    </row>
    <row r="146" spans="1:8" s="136" customFormat="1" ht="14.1" customHeight="1">
      <c r="A146" s="176" t="s">
        <v>65</v>
      </c>
      <c r="B146" s="140" t="s">
        <v>1482</v>
      </c>
      <c r="C146" s="166">
        <v>31.99</v>
      </c>
      <c r="D146" s="134">
        <v>1</v>
      </c>
      <c r="E146" s="166">
        <v>19.850000000000001</v>
      </c>
      <c r="F146" s="141">
        <v>6</v>
      </c>
      <c r="G146" s="166">
        <v>15.9</v>
      </c>
      <c r="H146" s="184" t="s">
        <v>537</v>
      </c>
    </row>
    <row r="147" spans="1:8" s="136" customFormat="1" ht="14.1" customHeight="1">
      <c r="A147" s="176" t="s">
        <v>66</v>
      </c>
      <c r="B147" s="140" t="s">
        <v>1483</v>
      </c>
      <c r="C147" s="166">
        <v>46.99</v>
      </c>
      <c r="D147" s="134">
        <v>1</v>
      </c>
      <c r="E147" s="166">
        <v>28.200000000000003</v>
      </c>
      <c r="F147" s="141">
        <v>6</v>
      </c>
      <c r="G147" s="166">
        <v>23.35</v>
      </c>
      <c r="H147" s="184" t="s">
        <v>538</v>
      </c>
    </row>
    <row r="148" spans="1:8" s="136" customFormat="1" ht="14.1" customHeight="1">
      <c r="A148" s="176" t="s">
        <v>67</v>
      </c>
      <c r="B148" s="140" t="s">
        <v>1484</v>
      </c>
      <c r="C148" s="166">
        <v>31.99</v>
      </c>
      <c r="D148" s="134">
        <v>1</v>
      </c>
      <c r="E148" s="166">
        <v>19.850000000000001</v>
      </c>
      <c r="F148" s="141">
        <v>6</v>
      </c>
      <c r="G148" s="166">
        <v>15.9</v>
      </c>
      <c r="H148" s="184" t="s">
        <v>539</v>
      </c>
    </row>
    <row r="149" spans="1:8" s="136" customFormat="1" ht="14.1" customHeight="1">
      <c r="A149" s="176" t="s">
        <v>68</v>
      </c>
      <c r="B149" s="140" t="s">
        <v>1485</v>
      </c>
      <c r="C149" s="166">
        <v>45.99</v>
      </c>
      <c r="D149" s="134">
        <v>1</v>
      </c>
      <c r="E149" s="166">
        <v>27.650000000000002</v>
      </c>
      <c r="F149" s="141">
        <v>6</v>
      </c>
      <c r="G149" s="166">
        <v>22.8</v>
      </c>
      <c r="H149" s="184" t="s">
        <v>540</v>
      </c>
    </row>
    <row r="150" spans="1:8" s="136" customFormat="1" ht="14.1" customHeight="1">
      <c r="A150" s="176" t="s">
        <v>385</v>
      </c>
      <c r="B150" s="140" t="s">
        <v>1486</v>
      </c>
      <c r="C150" s="166">
        <v>45.99</v>
      </c>
      <c r="D150" s="134">
        <v>1</v>
      </c>
      <c r="E150" s="166">
        <v>27.650000000000002</v>
      </c>
      <c r="F150" s="141">
        <v>6</v>
      </c>
      <c r="G150" s="166">
        <v>22.8</v>
      </c>
      <c r="H150" s="184" t="s">
        <v>541</v>
      </c>
    </row>
    <row r="151" spans="1:8" s="136" customFormat="1" ht="14.1" customHeight="1">
      <c r="A151" s="176" t="s">
        <v>69</v>
      </c>
      <c r="B151" s="140" t="s">
        <v>1487</v>
      </c>
      <c r="C151" s="166">
        <v>31.99</v>
      </c>
      <c r="D151" s="134">
        <v>1</v>
      </c>
      <c r="E151" s="166">
        <v>19.850000000000001</v>
      </c>
      <c r="F151" s="141">
        <v>6</v>
      </c>
      <c r="G151" s="166">
        <v>15.9</v>
      </c>
      <c r="H151" s="184" t="s">
        <v>542</v>
      </c>
    </row>
    <row r="152" spans="1:8" s="136" customFormat="1" ht="14.1" customHeight="1">
      <c r="A152" s="176" t="s">
        <v>70</v>
      </c>
      <c r="B152" s="140" t="s">
        <v>1488</v>
      </c>
      <c r="C152" s="166">
        <v>31.99</v>
      </c>
      <c r="D152" s="134">
        <v>1</v>
      </c>
      <c r="E152" s="166">
        <v>19.850000000000001</v>
      </c>
      <c r="F152" s="141">
        <v>6</v>
      </c>
      <c r="G152" s="166">
        <v>15.9</v>
      </c>
      <c r="H152" s="184" t="s">
        <v>543</v>
      </c>
    </row>
    <row r="153" spans="1:8" s="136" customFormat="1" ht="14.1" customHeight="1">
      <c r="A153" s="176" t="s">
        <v>71</v>
      </c>
      <c r="B153" s="140" t="s">
        <v>1489</v>
      </c>
      <c r="C153" s="166">
        <v>134.99</v>
      </c>
      <c r="D153" s="134">
        <v>1</v>
      </c>
      <c r="E153" s="166">
        <v>78.550000000000011</v>
      </c>
      <c r="F153" s="141">
        <v>3</v>
      </c>
      <c r="G153" s="166">
        <v>67.75</v>
      </c>
      <c r="H153" s="184" t="s">
        <v>544</v>
      </c>
    </row>
    <row r="154" spans="1:8" s="136" customFormat="1" ht="14.1" customHeight="1">
      <c r="A154" s="178" t="s">
        <v>2464</v>
      </c>
      <c r="B154" s="171" t="s">
        <v>2465</v>
      </c>
      <c r="C154" s="172">
        <v>9.99</v>
      </c>
      <c r="D154" s="134">
        <v>6</v>
      </c>
      <c r="E154" s="172">
        <v>4.9000000000000004</v>
      </c>
      <c r="F154" s="134">
        <v>6</v>
      </c>
      <c r="G154" s="172">
        <v>4.9000000000000004</v>
      </c>
      <c r="H154" s="184">
        <v>4006063307632</v>
      </c>
    </row>
    <row r="155" spans="1:8" s="136" customFormat="1" ht="14.1" customHeight="1">
      <c r="A155" s="176" t="s">
        <v>927</v>
      </c>
      <c r="B155" s="140" t="s">
        <v>1490</v>
      </c>
      <c r="C155" s="166">
        <v>50.99</v>
      </c>
      <c r="D155" s="134">
        <v>1</v>
      </c>
      <c r="E155" s="166">
        <v>30.700000000000003</v>
      </c>
      <c r="F155" s="141">
        <v>6</v>
      </c>
      <c r="G155" s="166">
        <v>25.75</v>
      </c>
      <c r="H155" s="184" t="s">
        <v>991</v>
      </c>
    </row>
    <row r="156" spans="1:8" s="136" customFormat="1" ht="14.1" customHeight="1">
      <c r="A156" s="176" t="s">
        <v>928</v>
      </c>
      <c r="B156" s="140" t="s">
        <v>1491</v>
      </c>
      <c r="C156" s="166">
        <v>50.99</v>
      </c>
      <c r="D156" s="134">
        <v>1</v>
      </c>
      <c r="E156" s="166">
        <v>30.700000000000003</v>
      </c>
      <c r="F156" s="141">
        <v>6</v>
      </c>
      <c r="G156" s="166">
        <v>25.75</v>
      </c>
      <c r="H156" s="184" t="s">
        <v>992</v>
      </c>
    </row>
    <row r="157" spans="1:8" s="136" customFormat="1" ht="14.1" customHeight="1">
      <c r="A157" s="176" t="s">
        <v>929</v>
      </c>
      <c r="B157" s="140" t="s">
        <v>1492</v>
      </c>
      <c r="C157" s="166">
        <v>49.99</v>
      </c>
      <c r="D157" s="134">
        <v>1</v>
      </c>
      <c r="E157" s="166">
        <v>29.8</v>
      </c>
      <c r="F157" s="141">
        <v>6</v>
      </c>
      <c r="G157" s="166">
        <v>25.25</v>
      </c>
      <c r="H157" s="184" t="s">
        <v>993</v>
      </c>
    </row>
    <row r="158" spans="1:8" s="136" customFormat="1" ht="14.1" customHeight="1">
      <c r="A158" s="176" t="s">
        <v>72</v>
      </c>
      <c r="B158" s="140" t="s">
        <v>1493</v>
      </c>
      <c r="C158" s="166">
        <v>76.989999999999995</v>
      </c>
      <c r="D158" s="134">
        <v>1</v>
      </c>
      <c r="E158" s="166">
        <v>44.85</v>
      </c>
      <c r="F158" s="141">
        <v>6</v>
      </c>
      <c r="G158" s="166">
        <v>38.650000000000006</v>
      </c>
      <c r="H158" s="184" t="s">
        <v>545</v>
      </c>
    </row>
    <row r="159" spans="1:8" s="136" customFormat="1" ht="14.1" customHeight="1">
      <c r="A159" s="176" t="s">
        <v>73</v>
      </c>
      <c r="B159" s="140" t="s">
        <v>1494</v>
      </c>
      <c r="C159" s="166">
        <v>31.99</v>
      </c>
      <c r="D159" s="134">
        <v>1</v>
      </c>
      <c r="E159" s="166">
        <v>19.850000000000001</v>
      </c>
      <c r="F159" s="141">
        <v>6</v>
      </c>
      <c r="G159" s="166">
        <v>15.9</v>
      </c>
      <c r="H159" s="184" t="s">
        <v>546</v>
      </c>
    </row>
    <row r="160" spans="1:8" s="136" customFormat="1" ht="14.1" customHeight="1">
      <c r="A160" s="175" t="s">
        <v>74</v>
      </c>
      <c r="B160" s="140" t="s">
        <v>1495</v>
      </c>
      <c r="C160" s="166">
        <v>61.99</v>
      </c>
      <c r="D160" s="134">
        <v>1</v>
      </c>
      <c r="E160" s="166">
        <v>36.050000000000004</v>
      </c>
      <c r="F160" s="134">
        <v>6</v>
      </c>
      <c r="G160" s="166">
        <v>30.900000000000002</v>
      </c>
      <c r="H160" s="184" t="s">
        <v>547</v>
      </c>
    </row>
    <row r="161" spans="1:8" s="136" customFormat="1" ht="14.1" customHeight="1">
      <c r="A161" s="175" t="s">
        <v>386</v>
      </c>
      <c r="B161" s="140" t="s">
        <v>1496</v>
      </c>
      <c r="C161" s="166">
        <v>35.99</v>
      </c>
      <c r="D161" s="134">
        <v>1</v>
      </c>
      <c r="E161" s="166">
        <v>22.05</v>
      </c>
      <c r="F161" s="134">
        <v>3</v>
      </c>
      <c r="G161" s="166">
        <v>18.150000000000002</v>
      </c>
      <c r="H161" s="184" t="s">
        <v>548</v>
      </c>
    </row>
    <row r="162" spans="1:8" s="136" customFormat="1" ht="14.1" customHeight="1">
      <c r="A162" s="175" t="s">
        <v>75</v>
      </c>
      <c r="B162" s="140" t="s">
        <v>1497</v>
      </c>
      <c r="C162" s="166">
        <v>64.989999999999995</v>
      </c>
      <c r="D162" s="134">
        <v>1</v>
      </c>
      <c r="E162" s="166">
        <v>38.800000000000004</v>
      </c>
      <c r="F162" s="134">
        <v>6</v>
      </c>
      <c r="G162" s="166">
        <v>32.65</v>
      </c>
      <c r="H162" s="184" t="s">
        <v>549</v>
      </c>
    </row>
    <row r="163" spans="1:8" s="136" customFormat="1" ht="14.1" customHeight="1">
      <c r="A163" s="175" t="s">
        <v>76</v>
      </c>
      <c r="B163" s="140" t="s">
        <v>1498</v>
      </c>
      <c r="C163" s="166">
        <v>36.99</v>
      </c>
      <c r="D163" s="134">
        <v>1</v>
      </c>
      <c r="E163" s="166">
        <v>23</v>
      </c>
      <c r="F163" s="134">
        <v>6</v>
      </c>
      <c r="G163" s="166">
        <v>18.7</v>
      </c>
      <c r="H163" s="184" t="s">
        <v>550</v>
      </c>
    </row>
    <row r="164" spans="1:8" s="136" customFormat="1" ht="14.1" customHeight="1">
      <c r="A164" s="177" t="s">
        <v>1590</v>
      </c>
      <c r="B164" s="135" t="s">
        <v>1591</v>
      </c>
      <c r="C164" s="165">
        <v>25.99</v>
      </c>
      <c r="D164" s="141" t="s">
        <v>1592</v>
      </c>
      <c r="E164" s="165">
        <v>12.85</v>
      </c>
      <c r="F164" s="134">
        <v>4</v>
      </c>
      <c r="G164" s="165">
        <v>12.85</v>
      </c>
      <c r="H164" s="184" t="s">
        <v>1593</v>
      </c>
    </row>
    <row r="165" spans="1:8" s="136" customFormat="1" ht="14.1" customHeight="1">
      <c r="A165" s="175" t="s">
        <v>1057</v>
      </c>
      <c r="B165" s="140" t="s">
        <v>1499</v>
      </c>
      <c r="C165" s="166">
        <v>70.989999999999995</v>
      </c>
      <c r="D165" s="134">
        <v>1</v>
      </c>
      <c r="E165" s="166">
        <v>42</v>
      </c>
      <c r="F165" s="142">
        <v>6</v>
      </c>
      <c r="G165" s="166">
        <v>35.6</v>
      </c>
      <c r="H165" s="184" t="s">
        <v>1168</v>
      </c>
    </row>
    <row r="166" spans="1:8" s="136" customFormat="1" ht="14.1" customHeight="1">
      <c r="A166" s="176" t="s">
        <v>77</v>
      </c>
      <c r="B166" s="140" t="s">
        <v>1500</v>
      </c>
      <c r="C166" s="166">
        <v>126.99</v>
      </c>
      <c r="D166" s="134">
        <v>1</v>
      </c>
      <c r="E166" s="166">
        <v>75.150000000000006</v>
      </c>
      <c r="F166" s="141">
        <v>3</v>
      </c>
      <c r="G166" s="166">
        <v>63.35</v>
      </c>
      <c r="H166" s="184" t="s">
        <v>551</v>
      </c>
    </row>
    <row r="167" spans="1:8" s="136" customFormat="1" ht="14.1" customHeight="1">
      <c r="A167" s="177" t="s">
        <v>78</v>
      </c>
      <c r="B167" s="140" t="s">
        <v>1501</v>
      </c>
      <c r="C167" s="166">
        <v>47.99</v>
      </c>
      <c r="D167" s="134">
        <v>1</v>
      </c>
      <c r="E167" s="166">
        <v>29</v>
      </c>
      <c r="F167" s="134">
        <v>6</v>
      </c>
      <c r="G167" s="167">
        <v>24</v>
      </c>
      <c r="H167" s="184" t="s">
        <v>552</v>
      </c>
    </row>
    <row r="168" spans="1:8" s="136" customFormat="1" ht="14.1" customHeight="1">
      <c r="A168" s="176" t="s">
        <v>940</v>
      </c>
      <c r="B168" s="140" t="s">
        <v>1502</v>
      </c>
      <c r="C168" s="166">
        <v>46.99</v>
      </c>
      <c r="D168" s="134">
        <v>1</v>
      </c>
      <c r="E168" s="166">
        <v>30.450000000000003</v>
      </c>
      <c r="F168" s="141">
        <v>6</v>
      </c>
      <c r="G168" s="166">
        <v>23.400000000000002</v>
      </c>
      <c r="H168" s="184" t="s">
        <v>994</v>
      </c>
    </row>
    <row r="169" spans="1:8" s="136" customFormat="1" ht="14.1" customHeight="1">
      <c r="A169" s="176" t="s">
        <v>387</v>
      </c>
      <c r="B169" s="140" t="s">
        <v>1503</v>
      </c>
      <c r="C169" s="166">
        <v>48.99</v>
      </c>
      <c r="D169" s="134">
        <v>1</v>
      </c>
      <c r="E169" s="166">
        <v>31.900000000000002</v>
      </c>
      <c r="F169" s="141">
        <v>6</v>
      </c>
      <c r="G169" s="166">
        <v>24.55</v>
      </c>
      <c r="H169" s="184" t="s">
        <v>555</v>
      </c>
    </row>
    <row r="170" spans="1:8" s="136" customFormat="1" ht="14.1" customHeight="1">
      <c r="A170" s="175" t="s">
        <v>388</v>
      </c>
      <c r="B170" s="140" t="s">
        <v>1504</v>
      </c>
      <c r="C170" s="166">
        <v>48.99</v>
      </c>
      <c r="D170" s="134">
        <v>1</v>
      </c>
      <c r="E170" s="166">
        <v>31.900000000000002</v>
      </c>
      <c r="F170" s="142">
        <v>6</v>
      </c>
      <c r="G170" s="167">
        <v>24.55</v>
      </c>
      <c r="H170" s="184" t="s">
        <v>554</v>
      </c>
    </row>
    <row r="171" spans="1:8" s="136" customFormat="1" ht="14.1" customHeight="1">
      <c r="A171" s="175" t="s">
        <v>354</v>
      </c>
      <c r="B171" s="140" t="s">
        <v>1505</v>
      </c>
      <c r="C171" s="166">
        <v>48.99</v>
      </c>
      <c r="D171" s="134">
        <v>1</v>
      </c>
      <c r="E171" s="166">
        <v>31.900000000000002</v>
      </c>
      <c r="F171" s="142">
        <v>6</v>
      </c>
      <c r="G171" s="167">
        <v>24.55</v>
      </c>
      <c r="H171" s="184" t="s">
        <v>553</v>
      </c>
    </row>
    <row r="172" spans="1:8" s="136" customFormat="1" ht="14.1" customHeight="1">
      <c r="A172" s="178" t="s">
        <v>2425</v>
      </c>
      <c r="B172" s="171" t="s">
        <v>2466</v>
      </c>
      <c r="C172" s="172">
        <v>9.99</v>
      </c>
      <c r="D172" s="134">
        <v>6</v>
      </c>
      <c r="E172" s="172">
        <v>4.9000000000000004</v>
      </c>
      <c r="F172" s="134">
        <v>6</v>
      </c>
      <c r="G172" s="172">
        <v>4.9000000000000004</v>
      </c>
      <c r="H172" s="184">
        <v>4006063307649</v>
      </c>
    </row>
    <row r="173" spans="1:8" s="137" customFormat="1" ht="14.1" customHeight="1">
      <c r="A173" s="177" t="s">
        <v>79</v>
      </c>
      <c r="B173" s="140" t="s">
        <v>1506</v>
      </c>
      <c r="C173" s="166">
        <v>35.99</v>
      </c>
      <c r="D173" s="134">
        <v>1</v>
      </c>
      <c r="E173" s="166">
        <v>22.05</v>
      </c>
      <c r="F173" s="134">
        <v>6</v>
      </c>
      <c r="G173" s="167">
        <v>18.150000000000002</v>
      </c>
      <c r="H173" s="184" t="s">
        <v>556</v>
      </c>
    </row>
    <row r="174" spans="1:8" s="137" customFormat="1" ht="14.1" customHeight="1">
      <c r="A174" s="177" t="s">
        <v>80</v>
      </c>
      <c r="B174" s="140" t="s">
        <v>1507</v>
      </c>
      <c r="C174" s="166">
        <v>54.99</v>
      </c>
      <c r="D174" s="134">
        <v>1</v>
      </c>
      <c r="E174" s="166">
        <v>32.700000000000003</v>
      </c>
      <c r="F174" s="134">
        <v>6</v>
      </c>
      <c r="G174" s="167">
        <v>27.700000000000003</v>
      </c>
      <c r="H174" s="184" t="s">
        <v>557</v>
      </c>
    </row>
    <row r="175" spans="1:8" s="137" customFormat="1" ht="14.1" customHeight="1">
      <c r="A175" s="176" t="s">
        <v>931</v>
      </c>
      <c r="B175" s="140" t="s">
        <v>1508</v>
      </c>
      <c r="C175" s="166">
        <v>52.99</v>
      </c>
      <c r="D175" s="134">
        <v>1</v>
      </c>
      <c r="E175" s="166">
        <v>31.450000000000003</v>
      </c>
      <c r="F175" s="141">
        <v>6</v>
      </c>
      <c r="G175" s="166">
        <v>26.5</v>
      </c>
      <c r="H175" s="184" t="s">
        <v>995</v>
      </c>
    </row>
    <row r="176" spans="1:8" s="137" customFormat="1" ht="14.1" customHeight="1">
      <c r="A176" s="178" t="s">
        <v>2467</v>
      </c>
      <c r="B176" s="171" t="s">
        <v>2468</v>
      </c>
      <c r="C176" s="172">
        <v>9.99</v>
      </c>
      <c r="D176" s="134">
        <v>5</v>
      </c>
      <c r="E176" s="172">
        <v>4.9000000000000004</v>
      </c>
      <c r="F176" s="134">
        <v>5</v>
      </c>
      <c r="G176" s="172">
        <v>4.9000000000000004</v>
      </c>
      <c r="H176" s="184">
        <v>4006063241851</v>
      </c>
    </row>
    <row r="177" spans="1:8" s="136" customFormat="1" ht="14.1" customHeight="1">
      <c r="A177" s="176" t="s">
        <v>81</v>
      </c>
      <c r="B177" s="140" t="s">
        <v>1509</v>
      </c>
      <c r="C177" s="166">
        <v>85.99</v>
      </c>
      <c r="D177" s="134">
        <v>1</v>
      </c>
      <c r="E177" s="166">
        <v>52</v>
      </c>
      <c r="F177" s="141">
        <v>3</v>
      </c>
      <c r="G177" s="166">
        <v>43.150000000000006</v>
      </c>
      <c r="H177" s="184" t="s">
        <v>558</v>
      </c>
    </row>
    <row r="178" spans="1:8" s="136" customFormat="1" ht="14.1" customHeight="1">
      <c r="A178" s="176" t="s">
        <v>124</v>
      </c>
      <c r="B178" s="140" t="s">
        <v>1668</v>
      </c>
      <c r="C178" s="166">
        <v>20.99</v>
      </c>
      <c r="D178" s="134">
        <v>1</v>
      </c>
      <c r="E178" s="166">
        <v>14.450000000000001</v>
      </c>
      <c r="F178" s="141">
        <v>6</v>
      </c>
      <c r="G178" s="166">
        <v>10.5</v>
      </c>
      <c r="H178" s="184" t="s">
        <v>559</v>
      </c>
    </row>
    <row r="179" spans="1:8" s="136" customFormat="1" ht="14.1" customHeight="1">
      <c r="A179" s="176" t="s">
        <v>125</v>
      </c>
      <c r="B179" s="140" t="s">
        <v>1669</v>
      </c>
      <c r="C179" s="166">
        <v>20.99</v>
      </c>
      <c r="D179" s="134">
        <v>1</v>
      </c>
      <c r="E179" s="166">
        <v>14.450000000000001</v>
      </c>
      <c r="F179" s="141">
        <v>6</v>
      </c>
      <c r="G179" s="166">
        <v>10.5</v>
      </c>
      <c r="H179" s="184" t="s">
        <v>560</v>
      </c>
    </row>
    <row r="180" spans="1:8" s="136" customFormat="1" ht="14.1" customHeight="1">
      <c r="A180" s="176" t="s">
        <v>126</v>
      </c>
      <c r="B180" s="140" t="s">
        <v>2230</v>
      </c>
      <c r="C180" s="166">
        <v>35.99</v>
      </c>
      <c r="D180" s="134">
        <v>1</v>
      </c>
      <c r="E180" s="166">
        <v>22.05</v>
      </c>
      <c r="F180" s="141">
        <v>6</v>
      </c>
      <c r="G180" s="166">
        <v>18.150000000000002</v>
      </c>
      <c r="H180" s="184" t="s">
        <v>561</v>
      </c>
    </row>
    <row r="181" spans="1:8" s="136" customFormat="1" ht="14.1" customHeight="1">
      <c r="A181" s="176" t="s">
        <v>127</v>
      </c>
      <c r="B181" s="140" t="s">
        <v>1670</v>
      </c>
      <c r="C181" s="166">
        <v>35.99</v>
      </c>
      <c r="D181" s="134">
        <v>1</v>
      </c>
      <c r="E181" s="166">
        <v>22.05</v>
      </c>
      <c r="F181" s="141">
        <v>6</v>
      </c>
      <c r="G181" s="166">
        <v>18.150000000000002</v>
      </c>
      <c r="H181" s="184" t="s">
        <v>562</v>
      </c>
    </row>
    <row r="182" spans="1:8" s="136" customFormat="1" ht="14.1" customHeight="1">
      <c r="A182" s="176" t="s">
        <v>128</v>
      </c>
      <c r="B182" s="140" t="s">
        <v>1671</v>
      </c>
      <c r="C182" s="166">
        <v>35.99</v>
      </c>
      <c r="D182" s="134">
        <v>1</v>
      </c>
      <c r="E182" s="166">
        <v>22.05</v>
      </c>
      <c r="F182" s="141">
        <v>6</v>
      </c>
      <c r="G182" s="166">
        <v>18.150000000000002</v>
      </c>
      <c r="H182" s="184" t="s">
        <v>563</v>
      </c>
    </row>
    <row r="183" spans="1:8" s="136" customFormat="1" ht="14.1" customHeight="1">
      <c r="A183" s="175" t="s">
        <v>129</v>
      </c>
      <c r="B183" s="140" t="s">
        <v>1672</v>
      </c>
      <c r="C183" s="166">
        <v>33.99</v>
      </c>
      <c r="D183" s="134">
        <v>1</v>
      </c>
      <c r="E183" s="166">
        <v>20.8</v>
      </c>
      <c r="F183" s="134">
        <v>6</v>
      </c>
      <c r="G183" s="166">
        <v>17.150000000000002</v>
      </c>
      <c r="H183" s="184" t="s">
        <v>564</v>
      </c>
    </row>
    <row r="184" spans="1:8" s="136" customFormat="1" ht="14.1" customHeight="1">
      <c r="A184" s="175" t="s">
        <v>130</v>
      </c>
      <c r="B184" s="140" t="s">
        <v>1673</v>
      </c>
      <c r="C184" s="166">
        <v>20.99</v>
      </c>
      <c r="D184" s="134">
        <v>1</v>
      </c>
      <c r="E184" s="166">
        <v>14.450000000000001</v>
      </c>
      <c r="F184" s="134">
        <v>6</v>
      </c>
      <c r="G184" s="166">
        <v>10.5</v>
      </c>
      <c r="H184" s="184" t="s">
        <v>565</v>
      </c>
    </row>
    <row r="185" spans="1:8" s="136" customFormat="1" ht="14.1" customHeight="1">
      <c r="A185" s="175" t="s">
        <v>131</v>
      </c>
      <c r="B185" s="140" t="s">
        <v>1674</v>
      </c>
      <c r="C185" s="166">
        <v>35.99</v>
      </c>
      <c r="D185" s="134">
        <v>1</v>
      </c>
      <c r="E185" s="166">
        <v>22.05</v>
      </c>
      <c r="F185" s="134">
        <v>6</v>
      </c>
      <c r="G185" s="166">
        <v>18.150000000000002</v>
      </c>
      <c r="H185" s="184" t="s">
        <v>566</v>
      </c>
    </row>
    <row r="186" spans="1:8" s="136" customFormat="1" ht="14.1" customHeight="1">
      <c r="A186" s="176" t="s">
        <v>132</v>
      </c>
      <c r="B186" s="140" t="s">
        <v>1675</v>
      </c>
      <c r="C186" s="166">
        <v>35.99</v>
      </c>
      <c r="D186" s="134">
        <v>1</v>
      </c>
      <c r="E186" s="166">
        <v>22.05</v>
      </c>
      <c r="F186" s="141">
        <v>6</v>
      </c>
      <c r="G186" s="166">
        <v>18.150000000000002</v>
      </c>
      <c r="H186" s="184" t="s">
        <v>567</v>
      </c>
    </row>
    <row r="187" spans="1:8" s="136" customFormat="1" ht="14.1" customHeight="1">
      <c r="A187" s="176" t="s">
        <v>133</v>
      </c>
      <c r="B187" s="140" t="s">
        <v>1676</v>
      </c>
      <c r="C187" s="166">
        <v>35.99</v>
      </c>
      <c r="D187" s="134">
        <v>1</v>
      </c>
      <c r="E187" s="166">
        <v>22.05</v>
      </c>
      <c r="F187" s="141">
        <v>6</v>
      </c>
      <c r="G187" s="166">
        <v>18.150000000000002</v>
      </c>
      <c r="H187" s="184" t="s">
        <v>568</v>
      </c>
    </row>
    <row r="188" spans="1:8" s="136" customFormat="1" ht="14.1" customHeight="1">
      <c r="A188" s="178" t="s">
        <v>2469</v>
      </c>
      <c r="B188" s="171" t="s">
        <v>2470</v>
      </c>
      <c r="C188" s="172">
        <v>9.99</v>
      </c>
      <c r="D188" s="134">
        <v>1</v>
      </c>
      <c r="E188" s="172">
        <v>4.9000000000000004</v>
      </c>
      <c r="F188" s="134">
        <v>1</v>
      </c>
      <c r="G188" s="172">
        <v>4.9000000000000004</v>
      </c>
      <c r="H188" s="184">
        <v>4006063285039</v>
      </c>
    </row>
    <row r="189" spans="1:8" s="136" customFormat="1" ht="14.1" customHeight="1">
      <c r="A189" s="178" t="s">
        <v>2471</v>
      </c>
      <c r="B189" s="171" t="s">
        <v>2472</v>
      </c>
      <c r="C189" s="172">
        <v>10.99</v>
      </c>
      <c r="D189" s="134">
        <v>5</v>
      </c>
      <c r="E189" s="172">
        <v>5.65</v>
      </c>
      <c r="F189" s="134">
        <v>5</v>
      </c>
      <c r="G189" s="172">
        <v>5.65</v>
      </c>
      <c r="H189" s="184">
        <v>4006063641910</v>
      </c>
    </row>
    <row r="190" spans="1:8" s="136" customFormat="1" ht="14.1" customHeight="1">
      <c r="A190" s="178" t="s">
        <v>2473</v>
      </c>
      <c r="B190" s="171" t="s">
        <v>2474</v>
      </c>
      <c r="C190" s="172">
        <v>10.99</v>
      </c>
      <c r="D190" s="134">
        <v>5</v>
      </c>
      <c r="E190" s="172">
        <v>5.65</v>
      </c>
      <c r="F190" s="134">
        <v>5</v>
      </c>
      <c r="G190" s="172">
        <v>5.65</v>
      </c>
      <c r="H190" s="184">
        <v>4006063252147</v>
      </c>
    </row>
    <row r="191" spans="1:8" s="136" customFormat="1" ht="14.1" customHeight="1">
      <c r="A191" s="178" t="s">
        <v>2475</v>
      </c>
      <c r="B191" s="171" t="s">
        <v>2476</v>
      </c>
      <c r="C191" s="172">
        <v>9.99</v>
      </c>
      <c r="D191" s="134">
        <v>5</v>
      </c>
      <c r="E191" s="172">
        <v>5.25</v>
      </c>
      <c r="F191" s="134">
        <v>5</v>
      </c>
      <c r="G191" s="172">
        <v>5.25</v>
      </c>
      <c r="H191" s="184">
        <v>4006063619957</v>
      </c>
    </row>
    <row r="192" spans="1:8" s="136" customFormat="1" ht="14.1" customHeight="1">
      <c r="A192" s="175" t="s">
        <v>1510</v>
      </c>
      <c r="B192" s="140" t="s">
        <v>1511</v>
      </c>
      <c r="C192" s="166">
        <v>173.99</v>
      </c>
      <c r="D192" s="134">
        <v>1</v>
      </c>
      <c r="E192" s="166">
        <v>111.25</v>
      </c>
      <c r="F192" s="134">
        <v>3</v>
      </c>
      <c r="G192" s="166">
        <v>87.05</v>
      </c>
      <c r="H192" s="184" t="s">
        <v>1513</v>
      </c>
    </row>
    <row r="193" spans="1:8" s="136" customFormat="1" ht="14.1" customHeight="1">
      <c r="A193" s="176" t="s">
        <v>1514</v>
      </c>
      <c r="B193" s="140" t="s">
        <v>1515</v>
      </c>
      <c r="C193" s="166">
        <v>157.99</v>
      </c>
      <c r="D193" s="134">
        <v>1</v>
      </c>
      <c r="E193" s="166">
        <v>100.75</v>
      </c>
      <c r="F193" s="141">
        <v>6</v>
      </c>
      <c r="G193" s="166">
        <v>79</v>
      </c>
      <c r="H193" s="184" t="s">
        <v>1517</v>
      </c>
    </row>
    <row r="194" spans="1:8" s="136" customFormat="1" ht="14.1" customHeight="1">
      <c r="A194" s="178" t="s">
        <v>2477</v>
      </c>
      <c r="B194" s="171" t="s">
        <v>2478</v>
      </c>
      <c r="C194" s="172">
        <v>9.99</v>
      </c>
      <c r="D194" s="134">
        <v>5</v>
      </c>
      <c r="E194" s="172">
        <v>4.9000000000000004</v>
      </c>
      <c r="F194" s="134">
        <v>5</v>
      </c>
      <c r="G194" s="172">
        <v>4.9000000000000004</v>
      </c>
      <c r="H194" s="184">
        <v>4006063284957</v>
      </c>
    </row>
    <row r="195" spans="1:8" s="136" customFormat="1" ht="14.1" customHeight="1">
      <c r="A195" s="178" t="s">
        <v>2479</v>
      </c>
      <c r="B195" s="171" t="s">
        <v>2480</v>
      </c>
      <c r="C195" s="172">
        <v>9.99</v>
      </c>
      <c r="D195" s="134">
        <v>5</v>
      </c>
      <c r="E195" s="172">
        <v>5.25</v>
      </c>
      <c r="F195" s="134">
        <v>5</v>
      </c>
      <c r="G195" s="172">
        <v>5.25</v>
      </c>
      <c r="H195" s="184">
        <v>4006063619964</v>
      </c>
    </row>
    <row r="196" spans="1:8" s="136" customFormat="1" ht="14.1" customHeight="1">
      <c r="A196" s="178" t="s">
        <v>2481</v>
      </c>
      <c r="B196" s="171" t="s">
        <v>2482</v>
      </c>
      <c r="C196" s="172">
        <v>8.99</v>
      </c>
      <c r="D196" s="134">
        <v>5</v>
      </c>
      <c r="E196" s="172">
        <v>4.75</v>
      </c>
      <c r="F196" s="134">
        <v>5</v>
      </c>
      <c r="G196" s="172">
        <v>4.75</v>
      </c>
      <c r="H196" s="184"/>
    </row>
    <row r="197" spans="1:8" s="136" customFormat="1" ht="14.1" customHeight="1">
      <c r="A197" s="178" t="s">
        <v>2483</v>
      </c>
      <c r="B197" s="171" t="s">
        <v>2484</v>
      </c>
      <c r="C197" s="172">
        <v>10.99</v>
      </c>
      <c r="D197" s="134">
        <v>5</v>
      </c>
      <c r="E197" s="172">
        <v>5.4</v>
      </c>
      <c r="F197" s="134">
        <v>5</v>
      </c>
      <c r="G197" s="172">
        <v>5.4</v>
      </c>
      <c r="H197" s="184">
        <v>4006063640432</v>
      </c>
    </row>
    <row r="198" spans="1:8" s="136" customFormat="1" ht="14.1" customHeight="1">
      <c r="A198" s="178" t="s">
        <v>2485</v>
      </c>
      <c r="B198" s="171" t="s">
        <v>2486</v>
      </c>
      <c r="C198" s="172">
        <v>10.99</v>
      </c>
      <c r="D198" s="134">
        <v>5</v>
      </c>
      <c r="E198" s="172">
        <v>5.4</v>
      </c>
      <c r="F198" s="134">
        <v>5</v>
      </c>
      <c r="G198" s="172">
        <v>5.4</v>
      </c>
      <c r="H198" s="184">
        <v>4006063640456</v>
      </c>
    </row>
    <row r="199" spans="1:8" s="136" customFormat="1" ht="14.1" customHeight="1">
      <c r="A199" s="178" t="s">
        <v>2487</v>
      </c>
      <c r="B199" s="171" t="s">
        <v>2488</v>
      </c>
      <c r="C199" s="172">
        <v>10.99</v>
      </c>
      <c r="D199" s="134">
        <v>5</v>
      </c>
      <c r="E199" s="172">
        <v>5.4</v>
      </c>
      <c r="F199" s="134">
        <v>5</v>
      </c>
      <c r="G199" s="172">
        <v>5.4</v>
      </c>
      <c r="H199" s="184">
        <v>4006063640449</v>
      </c>
    </row>
    <row r="200" spans="1:8" s="136" customFormat="1" ht="14.1" customHeight="1">
      <c r="A200" s="178" t="s">
        <v>2489</v>
      </c>
      <c r="B200" s="171" t="s">
        <v>2490</v>
      </c>
      <c r="C200" s="172">
        <v>8.99</v>
      </c>
      <c r="D200" s="134">
        <v>5</v>
      </c>
      <c r="E200" s="172">
        <v>4.5999999999999996</v>
      </c>
      <c r="F200" s="134">
        <v>5</v>
      </c>
      <c r="G200" s="172">
        <v>4.5999999999999996</v>
      </c>
      <c r="H200" s="184"/>
    </row>
    <row r="201" spans="1:8" s="136" customFormat="1" ht="14.1" customHeight="1">
      <c r="A201" s="178" t="s">
        <v>2420</v>
      </c>
      <c r="B201" s="171" t="s">
        <v>2491</v>
      </c>
      <c r="C201" s="172">
        <v>10.99</v>
      </c>
      <c r="D201" s="134">
        <v>6</v>
      </c>
      <c r="E201" s="172">
        <v>5.65</v>
      </c>
      <c r="F201" s="134">
        <v>6</v>
      </c>
      <c r="G201" s="172">
        <v>5.65</v>
      </c>
      <c r="H201" s="184">
        <v>4006063625019</v>
      </c>
    </row>
    <row r="202" spans="1:8" s="136" customFormat="1" ht="14.1" customHeight="1">
      <c r="A202" s="178" t="s">
        <v>2421</v>
      </c>
      <c r="B202" s="171" t="s">
        <v>2492</v>
      </c>
      <c r="C202" s="172">
        <v>10.99</v>
      </c>
      <c r="D202" s="134">
        <v>6</v>
      </c>
      <c r="E202" s="172">
        <v>5.65</v>
      </c>
      <c r="F202" s="134">
        <v>6</v>
      </c>
      <c r="G202" s="172">
        <v>5.65</v>
      </c>
      <c r="H202" s="184">
        <v>4006063625026</v>
      </c>
    </row>
    <row r="203" spans="1:8" s="136" customFormat="1" ht="14.1" customHeight="1">
      <c r="A203" s="178" t="s">
        <v>2493</v>
      </c>
      <c r="B203" s="171" t="s">
        <v>2494</v>
      </c>
      <c r="C203" s="172">
        <v>9.99</v>
      </c>
      <c r="D203" s="134">
        <v>5</v>
      </c>
      <c r="E203" s="172">
        <v>4.9000000000000004</v>
      </c>
      <c r="F203" s="134">
        <v>5</v>
      </c>
      <c r="G203" s="172">
        <v>4.9000000000000004</v>
      </c>
      <c r="H203" s="184">
        <v>4006063629437</v>
      </c>
    </row>
    <row r="204" spans="1:8" s="136" customFormat="1" ht="14.1" customHeight="1">
      <c r="A204" s="178" t="s">
        <v>2495</v>
      </c>
      <c r="B204" s="171" t="s">
        <v>2496</v>
      </c>
      <c r="C204" s="172">
        <v>12.99</v>
      </c>
      <c r="D204" s="134">
        <v>5</v>
      </c>
      <c r="E204" s="172">
        <v>6.65</v>
      </c>
      <c r="F204" s="134">
        <v>5</v>
      </c>
      <c r="G204" s="172">
        <v>6.65</v>
      </c>
      <c r="H204" s="184">
        <v>4006063306833</v>
      </c>
    </row>
    <row r="205" spans="1:8" s="136" customFormat="1" ht="14.1" customHeight="1">
      <c r="A205" s="177" t="s">
        <v>1594</v>
      </c>
      <c r="B205" s="135" t="s">
        <v>1595</v>
      </c>
      <c r="C205" s="165">
        <v>12.99</v>
      </c>
      <c r="D205" s="141" t="s">
        <v>1596</v>
      </c>
      <c r="E205" s="165">
        <v>6.65</v>
      </c>
      <c r="F205" s="134">
        <v>5</v>
      </c>
      <c r="G205" s="165">
        <v>6.65</v>
      </c>
      <c r="H205" s="184" t="s">
        <v>1597</v>
      </c>
    </row>
    <row r="206" spans="1:8" s="136" customFormat="1" ht="14.1" customHeight="1">
      <c r="A206" s="178" t="s">
        <v>2497</v>
      </c>
      <c r="B206" s="171" t="s">
        <v>2498</v>
      </c>
      <c r="C206" s="172">
        <v>12.99</v>
      </c>
      <c r="D206" s="134">
        <v>5</v>
      </c>
      <c r="E206" s="172">
        <v>6.65</v>
      </c>
      <c r="F206" s="134">
        <v>5</v>
      </c>
      <c r="G206" s="172">
        <v>6.65</v>
      </c>
      <c r="H206" s="184">
        <v>4006063307038</v>
      </c>
    </row>
    <row r="207" spans="1:8" s="136" customFormat="1" ht="14.1" customHeight="1">
      <c r="A207" s="178" t="s">
        <v>2499</v>
      </c>
      <c r="B207" s="171" t="s">
        <v>2500</v>
      </c>
      <c r="C207" s="172">
        <v>10.99</v>
      </c>
      <c r="D207" s="134">
        <v>5</v>
      </c>
      <c r="E207" s="172">
        <v>5.65</v>
      </c>
      <c r="F207" s="134">
        <v>5</v>
      </c>
      <c r="G207" s="172">
        <v>5.65</v>
      </c>
      <c r="H207" s="184">
        <v>4006063640463</v>
      </c>
    </row>
    <row r="208" spans="1:8" s="136" customFormat="1" ht="14.1" customHeight="1">
      <c r="A208" s="178" t="s">
        <v>2501</v>
      </c>
      <c r="B208" s="171" t="s">
        <v>2502</v>
      </c>
      <c r="C208" s="172">
        <v>25.99</v>
      </c>
      <c r="D208" s="134">
        <v>4</v>
      </c>
      <c r="E208" s="172">
        <v>12.85</v>
      </c>
      <c r="F208" s="134">
        <v>4</v>
      </c>
      <c r="G208" s="172">
        <v>12.85</v>
      </c>
      <c r="H208" s="184">
        <v>4006063639436</v>
      </c>
    </row>
    <row r="209" spans="1:8" s="136" customFormat="1" ht="14.1" customHeight="1">
      <c r="A209" s="178" t="s">
        <v>2503</v>
      </c>
      <c r="B209" s="171" t="s">
        <v>2504</v>
      </c>
      <c r="C209" s="172">
        <v>25.99</v>
      </c>
      <c r="D209" s="134">
        <v>4</v>
      </c>
      <c r="E209" s="172">
        <v>12.85</v>
      </c>
      <c r="F209" s="134">
        <v>4</v>
      </c>
      <c r="G209" s="172">
        <v>12.85</v>
      </c>
      <c r="H209" s="184">
        <v>4006063639443</v>
      </c>
    </row>
    <row r="210" spans="1:8" s="136" customFormat="1" ht="14.1" customHeight="1">
      <c r="A210" s="178" t="s">
        <v>2505</v>
      </c>
      <c r="B210" s="171" t="s">
        <v>2506</v>
      </c>
      <c r="C210" s="172">
        <v>25.99</v>
      </c>
      <c r="D210" s="134">
        <v>4</v>
      </c>
      <c r="E210" s="172">
        <v>12.85</v>
      </c>
      <c r="F210" s="134">
        <v>4</v>
      </c>
      <c r="G210" s="172">
        <v>12.85</v>
      </c>
      <c r="H210" s="184">
        <v>4006063639450</v>
      </c>
    </row>
    <row r="211" spans="1:8" s="136" customFormat="1" ht="14.1" customHeight="1">
      <c r="A211" s="176" t="s">
        <v>389</v>
      </c>
      <c r="B211" s="140" t="s">
        <v>1518</v>
      </c>
      <c r="C211" s="166">
        <v>146.99</v>
      </c>
      <c r="D211" s="141">
        <v>1</v>
      </c>
      <c r="E211" s="166">
        <v>73.650000000000006</v>
      </c>
      <c r="F211" s="141">
        <v>1</v>
      </c>
      <c r="G211" s="166">
        <v>73.650000000000006</v>
      </c>
      <c r="H211" s="184">
        <v>813269017593</v>
      </c>
    </row>
    <row r="212" spans="1:8" s="136" customFormat="1" ht="14.1" customHeight="1">
      <c r="A212" s="176" t="s">
        <v>390</v>
      </c>
      <c r="B212" s="140" t="s">
        <v>1519</v>
      </c>
      <c r="C212" s="166">
        <v>117.99</v>
      </c>
      <c r="D212" s="141">
        <v>1</v>
      </c>
      <c r="E212" s="166">
        <v>58.85</v>
      </c>
      <c r="F212" s="141">
        <v>1</v>
      </c>
      <c r="G212" s="166">
        <v>58.85</v>
      </c>
      <c r="H212" s="184" t="s">
        <v>1169</v>
      </c>
    </row>
    <row r="213" spans="1:8" s="136" customFormat="1" ht="14.1" customHeight="1">
      <c r="A213" s="176" t="s">
        <v>471</v>
      </c>
      <c r="B213" s="140" t="s">
        <v>1520</v>
      </c>
      <c r="C213" s="166">
        <v>158.99</v>
      </c>
      <c r="D213" s="141">
        <v>1</v>
      </c>
      <c r="E213" s="166">
        <v>79.75</v>
      </c>
      <c r="F213" s="141">
        <v>1</v>
      </c>
      <c r="G213" s="166">
        <v>79.75</v>
      </c>
      <c r="H213" s="184" t="s">
        <v>895</v>
      </c>
    </row>
    <row r="214" spans="1:8" s="136" customFormat="1" ht="14.1" customHeight="1">
      <c r="A214" s="175" t="s">
        <v>472</v>
      </c>
      <c r="B214" s="140" t="s">
        <v>1521</v>
      </c>
      <c r="C214" s="166">
        <v>151.99</v>
      </c>
      <c r="D214" s="141">
        <v>1</v>
      </c>
      <c r="E214" s="166">
        <v>76.05</v>
      </c>
      <c r="F214" s="134">
        <v>1</v>
      </c>
      <c r="G214" s="166">
        <v>76.05</v>
      </c>
      <c r="H214" s="184" t="s">
        <v>896</v>
      </c>
    </row>
    <row r="215" spans="1:8" s="137" customFormat="1" ht="14.1" customHeight="1">
      <c r="A215" s="176" t="s">
        <v>930</v>
      </c>
      <c r="B215" s="140" t="s">
        <v>1522</v>
      </c>
      <c r="C215" s="166">
        <v>52.99</v>
      </c>
      <c r="D215" s="141">
        <v>1</v>
      </c>
      <c r="E215" s="166">
        <v>31.450000000000003</v>
      </c>
      <c r="F215" s="141">
        <v>6</v>
      </c>
      <c r="G215" s="166">
        <v>26.5</v>
      </c>
      <c r="H215" s="184" t="s">
        <v>996</v>
      </c>
    </row>
    <row r="216" spans="1:8" s="136" customFormat="1" ht="14.1" customHeight="1">
      <c r="A216" s="176" t="s">
        <v>934</v>
      </c>
      <c r="B216" s="140" t="s">
        <v>1523</v>
      </c>
      <c r="C216" s="166">
        <v>63.99</v>
      </c>
      <c r="D216" s="141">
        <v>1</v>
      </c>
      <c r="E216" s="166">
        <v>37.700000000000003</v>
      </c>
      <c r="F216" s="141">
        <v>6</v>
      </c>
      <c r="G216" s="166">
        <v>31.85</v>
      </c>
      <c r="H216" s="184" t="s">
        <v>997</v>
      </c>
    </row>
    <row r="217" spans="1:8" s="136" customFormat="1" ht="14.1" customHeight="1">
      <c r="A217" s="176" t="s">
        <v>1355</v>
      </c>
      <c r="B217" s="140" t="s">
        <v>2231</v>
      </c>
      <c r="C217" s="170">
        <v>126.99</v>
      </c>
      <c r="D217" s="141">
        <v>1</v>
      </c>
      <c r="E217" s="170">
        <v>63.4</v>
      </c>
      <c r="F217" s="163">
        <v>1</v>
      </c>
      <c r="G217" s="170">
        <v>63.4</v>
      </c>
      <c r="H217" s="184"/>
    </row>
    <row r="218" spans="1:8" s="137" customFormat="1" ht="14.1" customHeight="1">
      <c r="A218" s="175" t="s">
        <v>1340</v>
      </c>
      <c r="B218" s="140" t="s">
        <v>2232</v>
      </c>
      <c r="C218" s="170">
        <v>95.99</v>
      </c>
      <c r="D218" s="141">
        <v>1</v>
      </c>
      <c r="E218" s="166">
        <v>48</v>
      </c>
      <c r="F218" s="134">
        <v>1</v>
      </c>
      <c r="G218" s="166">
        <v>48</v>
      </c>
      <c r="H218" s="184"/>
    </row>
    <row r="219" spans="1:8" s="137" customFormat="1" ht="14.1" customHeight="1">
      <c r="A219" s="175" t="s">
        <v>1352</v>
      </c>
      <c r="B219" s="140" t="s">
        <v>2233</v>
      </c>
      <c r="C219" s="170">
        <v>112.99</v>
      </c>
      <c r="D219" s="141">
        <v>1</v>
      </c>
      <c r="E219" s="166">
        <v>56.15</v>
      </c>
      <c r="F219" s="134">
        <v>1</v>
      </c>
      <c r="G219" s="166">
        <v>56.15</v>
      </c>
      <c r="H219" s="184"/>
    </row>
    <row r="220" spans="1:8" s="136" customFormat="1" ht="14.1" customHeight="1">
      <c r="A220" s="176" t="s">
        <v>1336</v>
      </c>
      <c r="B220" s="140" t="s">
        <v>2234</v>
      </c>
      <c r="C220" s="170">
        <v>67.989999999999995</v>
      </c>
      <c r="D220" s="141">
        <v>1</v>
      </c>
      <c r="E220" s="170">
        <v>34.050000000000004</v>
      </c>
      <c r="F220" s="163">
        <v>1</v>
      </c>
      <c r="G220" s="170">
        <v>34.050000000000004</v>
      </c>
      <c r="H220" s="184"/>
    </row>
    <row r="221" spans="1:8" s="136" customFormat="1" ht="14.1" customHeight="1">
      <c r="A221" s="175" t="s">
        <v>1358</v>
      </c>
      <c r="B221" s="140" t="s">
        <v>2235</v>
      </c>
      <c r="C221" s="170">
        <v>149.99</v>
      </c>
      <c r="D221" s="141">
        <v>1</v>
      </c>
      <c r="E221" s="170">
        <v>74.7</v>
      </c>
      <c r="F221" s="163">
        <v>1</v>
      </c>
      <c r="G221" s="170">
        <v>74.7</v>
      </c>
      <c r="H221" s="184"/>
    </row>
    <row r="222" spans="1:8" s="137" customFormat="1" ht="14.1" customHeight="1">
      <c r="A222" s="176" t="s">
        <v>351</v>
      </c>
      <c r="B222" s="140" t="s">
        <v>1524</v>
      </c>
      <c r="C222" s="166">
        <v>56.99</v>
      </c>
      <c r="D222" s="141">
        <v>1</v>
      </c>
      <c r="E222" s="166">
        <v>33.4</v>
      </c>
      <c r="F222" s="141">
        <v>6</v>
      </c>
      <c r="G222" s="166">
        <v>28.35</v>
      </c>
      <c r="H222" s="184" t="s">
        <v>569</v>
      </c>
    </row>
    <row r="223" spans="1:8" s="137" customFormat="1" ht="14.1" customHeight="1">
      <c r="A223" s="176" t="s">
        <v>1351</v>
      </c>
      <c r="B223" s="140" t="s">
        <v>2236</v>
      </c>
      <c r="C223" s="170">
        <v>99.99</v>
      </c>
      <c r="D223" s="141">
        <v>1</v>
      </c>
      <c r="E223" s="170">
        <v>50.25</v>
      </c>
      <c r="F223" s="163">
        <v>1</v>
      </c>
      <c r="G223" s="170">
        <v>50.25</v>
      </c>
      <c r="H223" s="184"/>
    </row>
    <row r="224" spans="1:8" s="136" customFormat="1" ht="14.1" customHeight="1">
      <c r="A224" s="176" t="s">
        <v>349</v>
      </c>
      <c r="B224" s="140" t="s">
        <v>1525</v>
      </c>
      <c r="C224" s="166">
        <v>43.99</v>
      </c>
      <c r="D224" s="141">
        <v>1</v>
      </c>
      <c r="E224" s="166">
        <v>25.700000000000003</v>
      </c>
      <c r="F224" s="141">
        <v>6</v>
      </c>
      <c r="G224" s="166">
        <v>22</v>
      </c>
      <c r="H224" s="184" t="s">
        <v>570</v>
      </c>
    </row>
    <row r="225" spans="1:8" s="136" customFormat="1" ht="14.1" customHeight="1">
      <c r="A225" s="176" t="s">
        <v>350</v>
      </c>
      <c r="B225" s="140" t="s">
        <v>1526</v>
      </c>
      <c r="C225" s="166">
        <v>43.99</v>
      </c>
      <c r="D225" s="141">
        <v>1</v>
      </c>
      <c r="E225" s="166">
        <v>25.700000000000003</v>
      </c>
      <c r="F225" s="141">
        <v>6</v>
      </c>
      <c r="G225" s="166">
        <v>22</v>
      </c>
      <c r="H225" s="184" t="s">
        <v>571</v>
      </c>
    </row>
    <row r="226" spans="1:8" s="137" customFormat="1" ht="14.1" customHeight="1">
      <c r="A226" s="177" t="s">
        <v>82</v>
      </c>
      <c r="B226" s="140" t="s">
        <v>1527</v>
      </c>
      <c r="C226" s="166">
        <v>25.99</v>
      </c>
      <c r="D226" s="134">
        <v>1</v>
      </c>
      <c r="E226" s="166">
        <v>16.95</v>
      </c>
      <c r="F226" s="134">
        <v>6</v>
      </c>
      <c r="G226" s="167">
        <v>13</v>
      </c>
      <c r="H226" s="184" t="s">
        <v>572</v>
      </c>
    </row>
    <row r="227" spans="1:8" s="136" customFormat="1" ht="14.1" customHeight="1">
      <c r="A227" s="175" t="s">
        <v>83</v>
      </c>
      <c r="B227" s="140" t="s">
        <v>1528</v>
      </c>
      <c r="C227" s="166">
        <v>25.99</v>
      </c>
      <c r="D227" s="141">
        <v>1</v>
      </c>
      <c r="E227" s="166">
        <v>16.95</v>
      </c>
      <c r="F227" s="134">
        <v>6</v>
      </c>
      <c r="G227" s="166">
        <v>13</v>
      </c>
      <c r="H227" s="184" t="s">
        <v>573</v>
      </c>
    </row>
    <row r="228" spans="1:8" s="137" customFormat="1" ht="14.1" customHeight="1">
      <c r="A228" s="175" t="s">
        <v>84</v>
      </c>
      <c r="B228" s="140" t="s">
        <v>1529</v>
      </c>
      <c r="C228" s="166">
        <v>25.99</v>
      </c>
      <c r="D228" s="141">
        <v>1</v>
      </c>
      <c r="E228" s="166">
        <v>16.95</v>
      </c>
      <c r="F228" s="134">
        <v>6</v>
      </c>
      <c r="G228" s="166">
        <v>13</v>
      </c>
      <c r="H228" s="184" t="s">
        <v>574</v>
      </c>
    </row>
    <row r="229" spans="1:8" s="137" customFormat="1" ht="14.1" customHeight="1">
      <c r="A229" s="175" t="s">
        <v>85</v>
      </c>
      <c r="B229" s="140" t="s">
        <v>1530</v>
      </c>
      <c r="C229" s="166">
        <v>25.99</v>
      </c>
      <c r="D229" s="141">
        <v>1</v>
      </c>
      <c r="E229" s="166">
        <v>16.95</v>
      </c>
      <c r="F229" s="134">
        <v>6</v>
      </c>
      <c r="G229" s="166">
        <v>13</v>
      </c>
      <c r="H229" s="184" t="s">
        <v>575</v>
      </c>
    </row>
    <row r="230" spans="1:8" s="137" customFormat="1" ht="14.1" customHeight="1">
      <c r="A230" s="176" t="s">
        <v>86</v>
      </c>
      <c r="B230" s="140" t="s">
        <v>1531</v>
      </c>
      <c r="C230" s="166">
        <v>25.99</v>
      </c>
      <c r="D230" s="141">
        <v>1</v>
      </c>
      <c r="E230" s="166">
        <v>16.95</v>
      </c>
      <c r="F230" s="141">
        <v>6</v>
      </c>
      <c r="G230" s="166">
        <v>13</v>
      </c>
      <c r="H230" s="184" t="s">
        <v>576</v>
      </c>
    </row>
    <row r="231" spans="1:8" s="137" customFormat="1" ht="14.1" customHeight="1">
      <c r="A231" s="176" t="s">
        <v>352</v>
      </c>
      <c r="B231" s="140" t="s">
        <v>1532</v>
      </c>
      <c r="C231" s="166">
        <v>29.99</v>
      </c>
      <c r="D231" s="141">
        <v>1</v>
      </c>
      <c r="E231" s="166">
        <v>18.850000000000001</v>
      </c>
      <c r="F231" s="141">
        <v>6</v>
      </c>
      <c r="G231" s="166">
        <v>15.15</v>
      </c>
      <c r="H231" s="184" t="s">
        <v>577</v>
      </c>
    </row>
    <row r="232" spans="1:8" s="137" customFormat="1" ht="14.1" customHeight="1">
      <c r="A232" s="176" t="s">
        <v>391</v>
      </c>
      <c r="B232" s="140" t="s">
        <v>1533</v>
      </c>
      <c r="C232" s="166">
        <v>29.99</v>
      </c>
      <c r="D232" s="141">
        <v>1</v>
      </c>
      <c r="E232" s="166">
        <v>18.850000000000001</v>
      </c>
      <c r="F232" s="141">
        <v>6</v>
      </c>
      <c r="G232" s="166">
        <v>15.15</v>
      </c>
      <c r="H232" s="184" t="s">
        <v>578</v>
      </c>
    </row>
    <row r="233" spans="1:8" s="137" customFormat="1" ht="14.1" customHeight="1">
      <c r="A233" s="176" t="s">
        <v>1386</v>
      </c>
      <c r="B233" s="140" t="s">
        <v>1534</v>
      </c>
      <c r="C233" s="166">
        <v>24.99</v>
      </c>
      <c r="D233" s="141">
        <v>1</v>
      </c>
      <c r="E233" s="166">
        <v>17.150000000000002</v>
      </c>
      <c r="F233" s="141">
        <v>3</v>
      </c>
      <c r="G233" s="166">
        <v>12.700000000000001</v>
      </c>
      <c r="H233" s="184" t="s">
        <v>1403</v>
      </c>
    </row>
    <row r="234" spans="1:8" s="137" customFormat="1" ht="14.1" customHeight="1">
      <c r="A234" s="176" t="s">
        <v>1387</v>
      </c>
      <c r="B234" s="140" t="s">
        <v>1535</v>
      </c>
      <c r="C234" s="166">
        <v>24.99</v>
      </c>
      <c r="D234" s="141">
        <v>1</v>
      </c>
      <c r="E234" s="166">
        <v>17.150000000000002</v>
      </c>
      <c r="F234" s="141">
        <v>3</v>
      </c>
      <c r="G234" s="166">
        <v>12.700000000000001</v>
      </c>
      <c r="H234" s="184" t="s">
        <v>1404</v>
      </c>
    </row>
    <row r="235" spans="1:8" s="137" customFormat="1" ht="14.1" customHeight="1">
      <c r="A235" s="176" t="s">
        <v>87</v>
      </c>
      <c r="B235" s="140" t="s">
        <v>1536</v>
      </c>
      <c r="C235" s="166">
        <v>105.99</v>
      </c>
      <c r="D235" s="141">
        <v>1</v>
      </c>
      <c r="E235" s="166">
        <v>61.35</v>
      </c>
      <c r="F235" s="141">
        <v>3</v>
      </c>
      <c r="G235" s="166">
        <v>53</v>
      </c>
      <c r="H235" s="184" t="s">
        <v>579</v>
      </c>
    </row>
    <row r="236" spans="1:8" s="137" customFormat="1" ht="14.1" customHeight="1">
      <c r="A236" s="175" t="s">
        <v>88</v>
      </c>
      <c r="B236" s="140" t="s">
        <v>1537</v>
      </c>
      <c r="C236" s="166">
        <v>32.99</v>
      </c>
      <c r="D236" s="141">
        <v>1</v>
      </c>
      <c r="E236" s="166">
        <v>20.3</v>
      </c>
      <c r="F236" s="134">
        <v>6</v>
      </c>
      <c r="G236" s="166">
        <v>16.7</v>
      </c>
      <c r="H236" s="184" t="s">
        <v>580</v>
      </c>
    </row>
    <row r="237" spans="1:8" s="137" customFormat="1" ht="14.1" customHeight="1">
      <c r="A237" s="176" t="s">
        <v>89</v>
      </c>
      <c r="B237" s="140" t="s">
        <v>1538</v>
      </c>
      <c r="C237" s="166">
        <v>38.99</v>
      </c>
      <c r="D237" s="141">
        <v>1</v>
      </c>
      <c r="E237" s="166">
        <v>23.35</v>
      </c>
      <c r="F237" s="141">
        <v>6</v>
      </c>
      <c r="G237" s="166">
        <v>19.350000000000001</v>
      </c>
      <c r="H237" s="184" t="s">
        <v>582</v>
      </c>
    </row>
    <row r="238" spans="1:8" s="137" customFormat="1" ht="14.1" customHeight="1">
      <c r="A238" s="176" t="s">
        <v>90</v>
      </c>
      <c r="B238" s="140" t="s">
        <v>1539</v>
      </c>
      <c r="C238" s="166">
        <v>38.99</v>
      </c>
      <c r="D238" s="141">
        <v>1</v>
      </c>
      <c r="E238" s="166">
        <v>23.35</v>
      </c>
      <c r="F238" s="141">
        <v>6</v>
      </c>
      <c r="G238" s="166">
        <v>19.350000000000001</v>
      </c>
      <c r="H238" s="184" t="s">
        <v>583</v>
      </c>
    </row>
    <row r="239" spans="1:8" s="137" customFormat="1" ht="14.1" customHeight="1">
      <c r="A239" s="178" t="s">
        <v>2507</v>
      </c>
      <c r="B239" s="171" t="s">
        <v>2508</v>
      </c>
      <c r="C239" s="172">
        <v>13.99</v>
      </c>
      <c r="D239" s="134">
        <v>6</v>
      </c>
      <c r="E239" s="172">
        <v>6.95</v>
      </c>
      <c r="F239" s="134">
        <v>6</v>
      </c>
      <c r="G239" s="172">
        <v>6.95</v>
      </c>
      <c r="H239" s="184">
        <v>4006063639269</v>
      </c>
    </row>
    <row r="240" spans="1:8" s="137" customFormat="1" ht="14.1" customHeight="1">
      <c r="A240" s="176" t="s">
        <v>1367</v>
      </c>
      <c r="B240" s="140" t="s">
        <v>1598</v>
      </c>
      <c r="C240" s="166">
        <v>13.99</v>
      </c>
      <c r="D240" s="141">
        <v>6</v>
      </c>
      <c r="E240" s="166">
        <v>6.95</v>
      </c>
      <c r="F240" s="141">
        <v>6</v>
      </c>
      <c r="G240" s="166">
        <v>6.95</v>
      </c>
      <c r="H240" s="184" t="s">
        <v>1405</v>
      </c>
    </row>
    <row r="241" spans="1:8" s="137" customFormat="1" ht="14.1" customHeight="1">
      <c r="A241" s="175" t="s">
        <v>2237</v>
      </c>
      <c r="B241" s="140" t="s">
        <v>2238</v>
      </c>
      <c r="C241" s="166">
        <v>89.99</v>
      </c>
      <c r="D241" s="141">
        <v>1</v>
      </c>
      <c r="E241" s="166">
        <v>54.45</v>
      </c>
      <c r="F241" s="134">
        <v>3</v>
      </c>
      <c r="G241" s="166">
        <v>45.1</v>
      </c>
      <c r="H241" s="184">
        <v>8714936039363</v>
      </c>
    </row>
    <row r="242" spans="1:8" s="137" customFormat="1" ht="14.1" customHeight="1">
      <c r="A242" s="176" t="s">
        <v>932</v>
      </c>
      <c r="B242" s="140" t="s">
        <v>1540</v>
      </c>
      <c r="C242" s="166">
        <v>68.989999999999995</v>
      </c>
      <c r="D242" s="141">
        <v>1</v>
      </c>
      <c r="E242" s="166">
        <v>40.550000000000004</v>
      </c>
      <c r="F242" s="141">
        <v>6</v>
      </c>
      <c r="G242" s="166">
        <v>34.35</v>
      </c>
      <c r="H242" s="184" t="s">
        <v>998</v>
      </c>
    </row>
    <row r="243" spans="1:8" s="137" customFormat="1" ht="14.1" customHeight="1">
      <c r="A243" s="176" t="s">
        <v>935</v>
      </c>
      <c r="B243" s="140" t="s">
        <v>1541</v>
      </c>
      <c r="C243" s="166">
        <v>72.989999999999995</v>
      </c>
      <c r="D243" s="141">
        <v>1</v>
      </c>
      <c r="E243" s="166">
        <v>42.75</v>
      </c>
      <c r="F243" s="141">
        <v>6</v>
      </c>
      <c r="G243" s="166">
        <v>36.75</v>
      </c>
      <c r="H243" s="184" t="s">
        <v>999</v>
      </c>
    </row>
    <row r="244" spans="1:8" s="137" customFormat="1" ht="14.1" customHeight="1">
      <c r="A244" s="176" t="s">
        <v>936</v>
      </c>
      <c r="B244" s="140" t="s">
        <v>1542</v>
      </c>
      <c r="C244" s="166">
        <v>77.989999999999995</v>
      </c>
      <c r="D244" s="141">
        <v>1</v>
      </c>
      <c r="E244" s="166">
        <v>44.900000000000006</v>
      </c>
      <c r="F244" s="141">
        <v>3</v>
      </c>
      <c r="G244" s="166">
        <v>39.25</v>
      </c>
      <c r="H244" s="184" t="s">
        <v>1000</v>
      </c>
    </row>
    <row r="245" spans="1:8" s="137" customFormat="1" ht="14.1" customHeight="1">
      <c r="A245" s="177" t="s">
        <v>1105</v>
      </c>
      <c r="B245" s="140" t="s">
        <v>1543</v>
      </c>
      <c r="C245" s="166">
        <v>93.99</v>
      </c>
      <c r="D245" s="134">
        <v>1</v>
      </c>
      <c r="E245" s="166">
        <v>55.150000000000006</v>
      </c>
      <c r="F245" s="134">
        <v>3</v>
      </c>
      <c r="G245" s="167">
        <v>47.25</v>
      </c>
      <c r="H245" s="184" t="s">
        <v>1170</v>
      </c>
    </row>
    <row r="246" spans="1:8" s="137" customFormat="1" ht="14.1" customHeight="1">
      <c r="A246" s="176" t="s">
        <v>933</v>
      </c>
      <c r="B246" s="140" t="s">
        <v>1544</v>
      </c>
      <c r="C246" s="166">
        <v>54.99</v>
      </c>
      <c r="D246" s="141">
        <v>1</v>
      </c>
      <c r="E246" s="166">
        <v>32.700000000000003</v>
      </c>
      <c r="F246" s="141">
        <v>6</v>
      </c>
      <c r="G246" s="166">
        <v>27.700000000000003</v>
      </c>
      <c r="H246" s="184" t="s">
        <v>1001</v>
      </c>
    </row>
    <row r="247" spans="1:8" s="137" customFormat="1" ht="14.1" customHeight="1">
      <c r="A247" s="177" t="s">
        <v>1599</v>
      </c>
      <c r="B247" s="135" t="s">
        <v>1600</v>
      </c>
      <c r="C247" s="165">
        <v>10.99</v>
      </c>
      <c r="D247" s="141" t="s">
        <v>1516</v>
      </c>
      <c r="E247" s="165">
        <v>5.5</v>
      </c>
      <c r="F247" s="134" t="s">
        <v>1516</v>
      </c>
      <c r="G247" s="165">
        <v>5.5</v>
      </c>
      <c r="H247" s="184" t="s">
        <v>1601</v>
      </c>
    </row>
    <row r="248" spans="1:8" s="137" customFormat="1" ht="14.1" customHeight="1">
      <c r="A248" s="177" t="s">
        <v>1602</v>
      </c>
      <c r="B248" s="135" t="s">
        <v>1603</v>
      </c>
      <c r="C248" s="165">
        <v>10.99</v>
      </c>
      <c r="D248" s="141" t="s">
        <v>1516</v>
      </c>
      <c r="E248" s="165">
        <v>5.5</v>
      </c>
      <c r="F248" s="134" t="s">
        <v>1516</v>
      </c>
      <c r="G248" s="165">
        <v>5.5</v>
      </c>
      <c r="H248" s="184" t="s">
        <v>1604</v>
      </c>
    </row>
    <row r="249" spans="1:8" s="137" customFormat="1" ht="14.1" customHeight="1">
      <c r="A249" s="176" t="s">
        <v>1223</v>
      </c>
      <c r="B249" s="140" t="s">
        <v>1605</v>
      </c>
      <c r="C249" s="166">
        <v>11.99</v>
      </c>
      <c r="D249" s="141">
        <v>6</v>
      </c>
      <c r="E249" s="166">
        <v>5.95</v>
      </c>
      <c r="F249" s="141">
        <v>6</v>
      </c>
      <c r="G249" s="166">
        <v>5.95</v>
      </c>
      <c r="H249" s="184" t="s">
        <v>1233</v>
      </c>
    </row>
    <row r="250" spans="1:8" s="137" customFormat="1" ht="14.1" customHeight="1">
      <c r="A250" s="176" t="s">
        <v>1222</v>
      </c>
      <c r="B250" s="140" t="s">
        <v>1606</v>
      </c>
      <c r="C250" s="166">
        <v>11.99</v>
      </c>
      <c r="D250" s="141">
        <v>6</v>
      </c>
      <c r="E250" s="166">
        <v>5.95</v>
      </c>
      <c r="F250" s="141">
        <v>6</v>
      </c>
      <c r="G250" s="166">
        <v>5.95</v>
      </c>
      <c r="H250" s="184" t="s">
        <v>1232</v>
      </c>
    </row>
    <row r="251" spans="1:8" s="137" customFormat="1" ht="14.1" customHeight="1">
      <c r="A251" s="176" t="s">
        <v>1227</v>
      </c>
      <c r="B251" s="140" t="s">
        <v>1607</v>
      </c>
      <c r="C251" s="166">
        <v>11.99</v>
      </c>
      <c r="D251" s="141">
        <v>4</v>
      </c>
      <c r="E251" s="166">
        <v>6.25</v>
      </c>
      <c r="F251" s="141">
        <v>4</v>
      </c>
      <c r="G251" s="166">
        <v>6.25</v>
      </c>
      <c r="H251" s="184" t="s">
        <v>1234</v>
      </c>
    </row>
    <row r="252" spans="1:8" s="137" customFormat="1" ht="14.1" customHeight="1">
      <c r="A252" s="176" t="s">
        <v>91</v>
      </c>
      <c r="B252" s="140" t="s">
        <v>1545</v>
      </c>
      <c r="C252" s="166">
        <v>116.99</v>
      </c>
      <c r="D252" s="141">
        <v>1</v>
      </c>
      <c r="E252" s="166">
        <v>67.45</v>
      </c>
      <c r="F252" s="141">
        <v>3</v>
      </c>
      <c r="G252" s="166">
        <v>58.400000000000006</v>
      </c>
      <c r="H252" s="184" t="s">
        <v>584</v>
      </c>
    </row>
    <row r="253" spans="1:8" s="137" customFormat="1" ht="14.1" customHeight="1">
      <c r="A253" s="177" t="s">
        <v>1608</v>
      </c>
      <c r="B253" s="135" t="s">
        <v>1609</v>
      </c>
      <c r="C253" s="165">
        <v>10.99</v>
      </c>
      <c r="D253" s="141" t="s">
        <v>1516</v>
      </c>
      <c r="E253" s="165">
        <v>5.5</v>
      </c>
      <c r="F253" s="134" t="s">
        <v>1516</v>
      </c>
      <c r="G253" s="165">
        <v>5.5</v>
      </c>
      <c r="H253" s="184" t="s">
        <v>1610</v>
      </c>
    </row>
    <row r="254" spans="1:8" s="137" customFormat="1" ht="14.1" customHeight="1">
      <c r="A254" s="176" t="s">
        <v>1372</v>
      </c>
      <c r="B254" s="140" t="s">
        <v>2186</v>
      </c>
      <c r="C254" s="166">
        <v>11.99</v>
      </c>
      <c r="D254" s="141">
        <v>6</v>
      </c>
      <c r="E254" s="166">
        <v>5.8000000000000007</v>
      </c>
      <c r="F254" s="141">
        <v>6</v>
      </c>
      <c r="G254" s="166">
        <v>5.8000000000000007</v>
      </c>
      <c r="H254" s="184">
        <v>4006063302217</v>
      </c>
    </row>
    <row r="255" spans="1:8" s="137" customFormat="1" ht="14.1" customHeight="1">
      <c r="A255" s="176" t="s">
        <v>1373</v>
      </c>
      <c r="B255" s="140" t="s">
        <v>2187</v>
      </c>
      <c r="C255" s="166">
        <v>11.99</v>
      </c>
      <c r="D255" s="141">
        <v>6</v>
      </c>
      <c r="E255" s="166">
        <v>5.8000000000000007</v>
      </c>
      <c r="F255" s="141">
        <v>6</v>
      </c>
      <c r="G255" s="166">
        <v>5.8000000000000007</v>
      </c>
      <c r="H255" s="184">
        <v>4006063302224</v>
      </c>
    </row>
    <row r="256" spans="1:8" s="137" customFormat="1" ht="14.1" customHeight="1">
      <c r="A256" s="176" t="s">
        <v>1216</v>
      </c>
      <c r="B256" s="140" t="s">
        <v>1611</v>
      </c>
      <c r="C256" s="166">
        <v>11.99</v>
      </c>
      <c r="D256" s="141">
        <v>4</v>
      </c>
      <c r="E256" s="166">
        <v>6.25</v>
      </c>
      <c r="F256" s="141">
        <v>4</v>
      </c>
      <c r="G256" s="166">
        <v>6.25</v>
      </c>
      <c r="H256" s="184" t="s">
        <v>1406</v>
      </c>
    </row>
    <row r="257" spans="1:8" s="137" customFormat="1" ht="14.1" customHeight="1">
      <c r="A257" s="176" t="s">
        <v>1217</v>
      </c>
      <c r="B257" s="140" t="s">
        <v>1612</v>
      </c>
      <c r="C257" s="166">
        <v>11.99</v>
      </c>
      <c r="D257" s="141">
        <v>4</v>
      </c>
      <c r="E257" s="166">
        <v>6.25</v>
      </c>
      <c r="F257" s="141">
        <v>4</v>
      </c>
      <c r="G257" s="166">
        <v>6.25</v>
      </c>
      <c r="H257" s="184" t="s">
        <v>1407</v>
      </c>
    </row>
    <row r="258" spans="1:8" s="137" customFormat="1" ht="14.1" customHeight="1">
      <c r="A258" s="176" t="s">
        <v>1224</v>
      </c>
      <c r="B258" s="140" t="s">
        <v>2188</v>
      </c>
      <c r="C258" s="166">
        <v>13.99</v>
      </c>
      <c r="D258" s="141">
        <v>6</v>
      </c>
      <c r="E258" s="166">
        <v>6.95</v>
      </c>
      <c r="F258" s="141">
        <v>6</v>
      </c>
      <c r="G258" s="166">
        <v>6.95</v>
      </c>
      <c r="H258" s="184">
        <v>4006063310540</v>
      </c>
    </row>
    <row r="259" spans="1:8" s="137" customFormat="1" ht="14.1" customHeight="1">
      <c r="A259" s="176" t="s">
        <v>1226</v>
      </c>
      <c r="B259" s="140" t="s">
        <v>2189</v>
      </c>
      <c r="C259" s="166">
        <v>13.99</v>
      </c>
      <c r="D259" s="141">
        <v>6</v>
      </c>
      <c r="E259" s="166">
        <v>6.95</v>
      </c>
      <c r="F259" s="141">
        <v>6</v>
      </c>
      <c r="G259" s="166">
        <v>6.95</v>
      </c>
      <c r="H259" s="184">
        <v>4006063310564</v>
      </c>
    </row>
    <row r="260" spans="1:8" s="136" customFormat="1" ht="14.1" customHeight="1">
      <c r="A260" s="176" t="s">
        <v>1225</v>
      </c>
      <c r="B260" s="140" t="s">
        <v>2190</v>
      </c>
      <c r="C260" s="166">
        <v>13.99</v>
      </c>
      <c r="D260" s="141">
        <v>6</v>
      </c>
      <c r="E260" s="166">
        <v>6.95</v>
      </c>
      <c r="F260" s="141">
        <v>6</v>
      </c>
      <c r="G260" s="166">
        <v>6.95</v>
      </c>
      <c r="H260" s="184">
        <v>4006063310588</v>
      </c>
    </row>
    <row r="261" spans="1:8" s="136" customFormat="1" ht="14.1" customHeight="1">
      <c r="A261" s="175" t="s">
        <v>939</v>
      </c>
      <c r="B261" s="140" t="s">
        <v>1546</v>
      </c>
      <c r="C261" s="166">
        <v>74.989999999999995</v>
      </c>
      <c r="D261" s="141">
        <v>1</v>
      </c>
      <c r="E261" s="166">
        <v>42.95</v>
      </c>
      <c r="F261" s="134">
        <v>3</v>
      </c>
      <c r="G261" s="166">
        <v>37.550000000000004</v>
      </c>
      <c r="H261" s="184" t="s">
        <v>1002</v>
      </c>
    </row>
    <row r="262" spans="1:8" s="136" customFormat="1" ht="14.1" customHeight="1">
      <c r="A262" s="177" t="s">
        <v>937</v>
      </c>
      <c r="B262" s="140" t="s">
        <v>1547</v>
      </c>
      <c r="C262" s="166">
        <v>74.989999999999995</v>
      </c>
      <c r="D262" s="134">
        <v>1</v>
      </c>
      <c r="E262" s="166">
        <v>42.95</v>
      </c>
      <c r="F262" s="134">
        <v>3</v>
      </c>
      <c r="G262" s="167">
        <v>37.550000000000004</v>
      </c>
      <c r="H262" s="184" t="s">
        <v>1003</v>
      </c>
    </row>
    <row r="263" spans="1:8" s="136" customFormat="1" ht="14.1" customHeight="1">
      <c r="A263" s="176" t="s">
        <v>938</v>
      </c>
      <c r="B263" s="140" t="s">
        <v>1548</v>
      </c>
      <c r="C263" s="166">
        <v>74.989999999999995</v>
      </c>
      <c r="D263" s="141">
        <v>1</v>
      </c>
      <c r="E263" s="166">
        <v>42.95</v>
      </c>
      <c r="F263" s="141">
        <v>3</v>
      </c>
      <c r="G263" s="166">
        <v>37.550000000000004</v>
      </c>
      <c r="H263" s="184" t="s">
        <v>1004</v>
      </c>
    </row>
    <row r="264" spans="1:8" s="136" customFormat="1" ht="14.1" customHeight="1">
      <c r="A264" s="176" t="s">
        <v>1211</v>
      </c>
      <c r="B264" s="140" t="s">
        <v>2191</v>
      </c>
      <c r="C264" s="166">
        <v>12.99</v>
      </c>
      <c r="D264" s="141">
        <v>5</v>
      </c>
      <c r="E264" s="166">
        <v>6.75</v>
      </c>
      <c r="F264" s="141">
        <v>5</v>
      </c>
      <c r="G264" s="166">
        <v>6.75</v>
      </c>
      <c r="H264" s="184"/>
    </row>
    <row r="265" spans="1:8" s="136" customFormat="1" ht="14.1" customHeight="1">
      <c r="A265" s="176" t="s">
        <v>1210</v>
      </c>
      <c r="B265" s="140" t="s">
        <v>2192</v>
      </c>
      <c r="C265" s="166">
        <v>12.99</v>
      </c>
      <c r="D265" s="141">
        <v>5</v>
      </c>
      <c r="E265" s="166">
        <v>6.75</v>
      </c>
      <c r="F265" s="141">
        <v>5</v>
      </c>
      <c r="G265" s="166">
        <v>6.75</v>
      </c>
      <c r="H265" s="184"/>
    </row>
    <row r="266" spans="1:8" s="136" customFormat="1" ht="14.1" customHeight="1">
      <c r="A266" s="175" t="s">
        <v>1209</v>
      </c>
      <c r="B266" s="140" t="s">
        <v>2193</v>
      </c>
      <c r="C266" s="166">
        <v>12.99</v>
      </c>
      <c r="D266" s="141">
        <v>5</v>
      </c>
      <c r="E266" s="166">
        <v>6.75</v>
      </c>
      <c r="F266" s="134">
        <v>5</v>
      </c>
      <c r="G266" s="166">
        <v>6.75</v>
      </c>
      <c r="H266" s="184"/>
    </row>
    <row r="267" spans="1:8" s="136" customFormat="1" ht="14.1" customHeight="1">
      <c r="A267" s="176" t="s">
        <v>1212</v>
      </c>
      <c r="B267" s="140" t="s">
        <v>2194</v>
      </c>
      <c r="C267" s="166">
        <v>12.99</v>
      </c>
      <c r="D267" s="141">
        <v>5</v>
      </c>
      <c r="E267" s="166">
        <v>6.75</v>
      </c>
      <c r="F267" s="141">
        <v>5</v>
      </c>
      <c r="G267" s="166">
        <v>6.75</v>
      </c>
      <c r="H267" s="184"/>
    </row>
    <row r="268" spans="1:8" s="137" customFormat="1" ht="14.1" customHeight="1">
      <c r="A268" s="176" t="s">
        <v>1376</v>
      </c>
      <c r="B268" s="140" t="s">
        <v>2195</v>
      </c>
      <c r="C268" s="166">
        <v>11.99</v>
      </c>
      <c r="D268" s="141">
        <v>6</v>
      </c>
      <c r="E268" s="166">
        <v>6.15</v>
      </c>
      <c r="F268" s="141">
        <v>6</v>
      </c>
      <c r="G268" s="166">
        <v>6.15</v>
      </c>
      <c r="H268" s="184">
        <v>4006063624142</v>
      </c>
    </row>
    <row r="269" spans="1:8" s="136" customFormat="1" ht="14.1" customHeight="1">
      <c r="A269" s="176" t="s">
        <v>1377</v>
      </c>
      <c r="B269" s="140" t="s">
        <v>2196</v>
      </c>
      <c r="C269" s="166">
        <v>11.99</v>
      </c>
      <c r="D269" s="141">
        <v>6</v>
      </c>
      <c r="E269" s="166">
        <v>6.15</v>
      </c>
      <c r="F269" s="141">
        <v>6</v>
      </c>
      <c r="G269" s="166">
        <v>6.15</v>
      </c>
      <c r="H269" s="184">
        <v>4006063624159</v>
      </c>
    </row>
    <row r="270" spans="1:8" s="136" customFormat="1" ht="14.1" customHeight="1">
      <c r="A270" s="176" t="s">
        <v>1380</v>
      </c>
      <c r="B270" s="140" t="s">
        <v>2197</v>
      </c>
      <c r="C270" s="166">
        <v>12.99</v>
      </c>
      <c r="D270" s="141">
        <v>4</v>
      </c>
      <c r="E270" s="166">
        <v>6.6000000000000005</v>
      </c>
      <c r="F270" s="141">
        <v>4</v>
      </c>
      <c r="G270" s="166">
        <v>6.6000000000000005</v>
      </c>
      <c r="H270" s="184">
        <v>4006063639337</v>
      </c>
    </row>
    <row r="271" spans="1:8" s="136" customFormat="1" ht="14.1" customHeight="1">
      <c r="A271" s="176" t="s">
        <v>1381</v>
      </c>
      <c r="B271" s="140" t="s">
        <v>2198</v>
      </c>
      <c r="C271" s="166">
        <v>12.99</v>
      </c>
      <c r="D271" s="141">
        <v>4</v>
      </c>
      <c r="E271" s="166">
        <v>6.6000000000000005</v>
      </c>
      <c r="F271" s="141">
        <v>4</v>
      </c>
      <c r="G271" s="166">
        <v>6.6000000000000005</v>
      </c>
      <c r="H271" s="184">
        <v>4006063639344</v>
      </c>
    </row>
    <row r="272" spans="1:8" s="137" customFormat="1" ht="14.1" customHeight="1">
      <c r="A272" s="176" t="s">
        <v>1218</v>
      </c>
      <c r="B272" s="140" t="s">
        <v>1613</v>
      </c>
      <c r="C272" s="166">
        <v>10.99</v>
      </c>
      <c r="D272" s="141">
        <v>6</v>
      </c>
      <c r="E272" s="166">
        <v>5.65</v>
      </c>
      <c r="F272" s="141">
        <v>6</v>
      </c>
      <c r="G272" s="166">
        <v>5.65</v>
      </c>
      <c r="H272" s="184" t="s">
        <v>1402</v>
      </c>
    </row>
    <row r="273" spans="1:8" s="137" customFormat="1" ht="14.1" customHeight="1">
      <c r="A273" s="176" t="s">
        <v>2199</v>
      </c>
      <c r="B273" s="140" t="s">
        <v>2200</v>
      </c>
      <c r="C273" s="166">
        <v>13.99</v>
      </c>
      <c r="D273" s="141">
        <v>6</v>
      </c>
      <c r="E273" s="166">
        <v>7.1</v>
      </c>
      <c r="F273" s="141">
        <v>6</v>
      </c>
      <c r="G273" s="166">
        <v>7.1</v>
      </c>
      <c r="H273" s="184">
        <v>4006063304297</v>
      </c>
    </row>
    <row r="274" spans="1:8" s="137" customFormat="1" ht="14.1" customHeight="1">
      <c r="A274" s="176" t="s">
        <v>2239</v>
      </c>
      <c r="B274" s="140" t="s">
        <v>2240</v>
      </c>
      <c r="C274" s="166">
        <v>323.99</v>
      </c>
      <c r="D274" s="141">
        <v>1</v>
      </c>
      <c r="E274" s="166">
        <v>178.36500000000001</v>
      </c>
      <c r="F274" s="141">
        <v>3</v>
      </c>
      <c r="G274" s="166">
        <v>162.15</v>
      </c>
      <c r="H274" s="184">
        <v>8714936051020</v>
      </c>
    </row>
    <row r="275" spans="1:8" s="137" customFormat="1" ht="14.1" customHeight="1">
      <c r="A275" s="177" t="s">
        <v>1614</v>
      </c>
      <c r="B275" s="135" t="s">
        <v>1615</v>
      </c>
      <c r="C275" s="165">
        <v>12.99</v>
      </c>
      <c r="D275" s="141" t="s">
        <v>1516</v>
      </c>
      <c r="E275" s="165">
        <v>6.65</v>
      </c>
      <c r="F275" s="134" t="s">
        <v>1516</v>
      </c>
      <c r="G275" s="165">
        <v>6.65</v>
      </c>
      <c r="H275" s="184" t="s">
        <v>1616</v>
      </c>
    </row>
    <row r="276" spans="1:8" s="137" customFormat="1" ht="14.1" customHeight="1">
      <c r="A276" s="177" t="s">
        <v>1617</v>
      </c>
      <c r="B276" s="135" t="s">
        <v>1618</v>
      </c>
      <c r="C276" s="165">
        <v>13.99</v>
      </c>
      <c r="D276" s="141" t="s">
        <v>1516</v>
      </c>
      <c r="E276" s="165">
        <v>7.15</v>
      </c>
      <c r="F276" s="134" t="s">
        <v>1516</v>
      </c>
      <c r="G276" s="165">
        <v>7.15</v>
      </c>
      <c r="H276" s="184" t="s">
        <v>1619</v>
      </c>
    </row>
    <row r="277" spans="1:8" s="137" customFormat="1" ht="14.1" customHeight="1">
      <c r="A277" s="177" t="s">
        <v>1620</v>
      </c>
      <c r="B277" s="135" t="s">
        <v>1621</v>
      </c>
      <c r="C277" s="165">
        <v>12.99</v>
      </c>
      <c r="D277" s="141" t="s">
        <v>1516</v>
      </c>
      <c r="E277" s="165">
        <v>6.65</v>
      </c>
      <c r="F277" s="134" t="s">
        <v>1516</v>
      </c>
      <c r="G277" s="165">
        <v>6.65</v>
      </c>
      <c r="H277" s="184" t="s">
        <v>1622</v>
      </c>
    </row>
    <row r="278" spans="1:8" s="136" customFormat="1" ht="14.1" customHeight="1">
      <c r="A278" s="177" t="s">
        <v>1623</v>
      </c>
      <c r="B278" s="135" t="s">
        <v>1624</v>
      </c>
      <c r="C278" s="165">
        <v>12.99</v>
      </c>
      <c r="D278" s="141" t="s">
        <v>1516</v>
      </c>
      <c r="E278" s="165">
        <v>6.65</v>
      </c>
      <c r="F278" s="134" t="s">
        <v>1516</v>
      </c>
      <c r="G278" s="165">
        <v>6.65</v>
      </c>
      <c r="H278" s="184" t="s">
        <v>1625</v>
      </c>
    </row>
    <row r="279" spans="1:8" s="136" customFormat="1" ht="14.1" customHeight="1">
      <c r="A279" s="176" t="s">
        <v>1219</v>
      </c>
      <c r="B279" s="140" t="s">
        <v>1626</v>
      </c>
      <c r="C279" s="166">
        <v>18.989999999999998</v>
      </c>
      <c r="D279" s="141">
        <v>4</v>
      </c>
      <c r="E279" s="166">
        <v>9.5</v>
      </c>
      <c r="F279" s="141">
        <v>4</v>
      </c>
      <c r="G279" s="166">
        <v>9.5</v>
      </c>
      <c r="H279" s="184" t="s">
        <v>1229</v>
      </c>
    </row>
    <row r="280" spans="1:8" s="136" customFormat="1" ht="14.1" customHeight="1">
      <c r="A280" s="176" t="s">
        <v>1221</v>
      </c>
      <c r="B280" s="140" t="s">
        <v>1627</v>
      </c>
      <c r="C280" s="166">
        <v>18.989999999999998</v>
      </c>
      <c r="D280" s="141">
        <v>4</v>
      </c>
      <c r="E280" s="166">
        <v>9.5</v>
      </c>
      <c r="F280" s="141">
        <v>4</v>
      </c>
      <c r="G280" s="166">
        <v>9.5</v>
      </c>
      <c r="H280" s="184" t="s">
        <v>1231</v>
      </c>
    </row>
    <row r="281" spans="1:8" s="137" customFormat="1" ht="14.1" customHeight="1">
      <c r="A281" s="176" t="s">
        <v>1220</v>
      </c>
      <c r="B281" s="140" t="s">
        <v>1628</v>
      </c>
      <c r="C281" s="166">
        <v>19.989999999999998</v>
      </c>
      <c r="D281" s="141">
        <v>4</v>
      </c>
      <c r="E281" s="166">
        <v>10</v>
      </c>
      <c r="F281" s="141">
        <v>4</v>
      </c>
      <c r="G281" s="166">
        <v>10</v>
      </c>
      <c r="H281" s="184" t="s">
        <v>1230</v>
      </c>
    </row>
    <row r="282" spans="1:8" s="137" customFormat="1" ht="14.1" customHeight="1">
      <c r="A282" s="176" t="s">
        <v>92</v>
      </c>
      <c r="B282" s="140" t="s">
        <v>1549</v>
      </c>
      <c r="C282" s="166">
        <v>149.99</v>
      </c>
      <c r="D282" s="141">
        <v>1</v>
      </c>
      <c r="E282" s="166">
        <v>86.95</v>
      </c>
      <c r="F282" s="141">
        <v>3</v>
      </c>
      <c r="G282" s="166">
        <v>75.100000000000009</v>
      </c>
      <c r="H282" s="184" t="s">
        <v>585</v>
      </c>
    </row>
    <row r="283" spans="1:8" s="136" customFormat="1" ht="14.1" customHeight="1">
      <c r="A283" s="175" t="s">
        <v>2201</v>
      </c>
      <c r="B283" s="140" t="s">
        <v>2202</v>
      </c>
      <c r="C283" s="166">
        <v>13.99</v>
      </c>
      <c r="D283" s="141">
        <v>6</v>
      </c>
      <c r="E283" s="166">
        <v>6.9</v>
      </c>
      <c r="F283" s="142">
        <v>6</v>
      </c>
      <c r="G283" s="166">
        <v>6.9</v>
      </c>
      <c r="H283" s="184">
        <v>4006063305980</v>
      </c>
    </row>
    <row r="284" spans="1:8" s="137" customFormat="1" ht="14.1" customHeight="1">
      <c r="A284" s="175" t="s">
        <v>1378</v>
      </c>
      <c r="B284" s="140" t="s">
        <v>2203</v>
      </c>
      <c r="C284" s="166">
        <v>14.99</v>
      </c>
      <c r="D284" s="141">
        <v>4</v>
      </c>
      <c r="E284" s="166">
        <v>7.4</v>
      </c>
      <c r="F284" s="134">
        <v>4</v>
      </c>
      <c r="G284" s="166">
        <v>7.4</v>
      </c>
      <c r="H284" s="184">
        <v>4006063311271</v>
      </c>
    </row>
    <row r="285" spans="1:8" s="137" customFormat="1" ht="14.1" customHeight="1">
      <c r="A285" s="176" t="s">
        <v>1228</v>
      </c>
      <c r="B285" s="140" t="s">
        <v>1629</v>
      </c>
      <c r="C285" s="166">
        <v>16.989999999999998</v>
      </c>
      <c r="D285" s="141">
        <v>4</v>
      </c>
      <c r="E285" s="166">
        <v>8.75</v>
      </c>
      <c r="F285" s="141">
        <v>4</v>
      </c>
      <c r="G285" s="166">
        <v>8.75</v>
      </c>
      <c r="H285" s="184" t="s">
        <v>1235</v>
      </c>
    </row>
    <row r="286" spans="1:8" s="137" customFormat="1" ht="14.1" customHeight="1">
      <c r="A286" s="176" t="s">
        <v>1379</v>
      </c>
      <c r="B286" s="140" t="s">
        <v>2204</v>
      </c>
      <c r="C286" s="166">
        <v>14.99</v>
      </c>
      <c r="D286" s="141">
        <v>4</v>
      </c>
      <c r="E286" s="166">
        <v>7.4</v>
      </c>
      <c r="F286" s="141">
        <v>4</v>
      </c>
      <c r="G286" s="166">
        <v>7.4</v>
      </c>
      <c r="H286" s="184">
        <v>4006063311288</v>
      </c>
    </row>
    <row r="287" spans="1:8" s="137" customFormat="1" ht="14.1" customHeight="1">
      <c r="A287" s="176" t="s">
        <v>1382</v>
      </c>
      <c r="B287" s="140" t="s">
        <v>1630</v>
      </c>
      <c r="C287" s="166">
        <v>16.989999999999998</v>
      </c>
      <c r="D287" s="141">
        <v>4</v>
      </c>
      <c r="E287" s="166">
        <v>8.6</v>
      </c>
      <c r="F287" s="141">
        <v>4</v>
      </c>
      <c r="G287" s="166">
        <v>8.6</v>
      </c>
      <c r="H287" s="184" t="s">
        <v>1408</v>
      </c>
    </row>
    <row r="288" spans="1:8" s="136" customFormat="1" ht="14.1" customHeight="1">
      <c r="A288" s="176" t="s">
        <v>1374</v>
      </c>
      <c r="B288" s="140" t="s">
        <v>1631</v>
      </c>
      <c r="C288" s="166">
        <v>16.989999999999998</v>
      </c>
      <c r="D288" s="141">
        <v>4</v>
      </c>
      <c r="E288" s="166">
        <v>8.6</v>
      </c>
      <c r="F288" s="141">
        <v>4</v>
      </c>
      <c r="G288" s="166">
        <v>8.6</v>
      </c>
      <c r="H288" s="184" t="s">
        <v>1409</v>
      </c>
    </row>
    <row r="289" spans="1:8" s="137" customFormat="1" ht="14.1" customHeight="1">
      <c r="A289" s="176" t="s">
        <v>1214</v>
      </c>
      <c r="B289" s="140" t="s">
        <v>1632</v>
      </c>
      <c r="C289" s="166">
        <v>16.989999999999998</v>
      </c>
      <c r="D289" s="141">
        <v>4</v>
      </c>
      <c r="E289" s="166">
        <v>8.65</v>
      </c>
      <c r="F289" s="141">
        <v>4</v>
      </c>
      <c r="G289" s="166">
        <v>8.65</v>
      </c>
      <c r="H289" s="184" t="s">
        <v>1410</v>
      </c>
    </row>
    <row r="290" spans="1:8" s="137" customFormat="1" ht="14.1" customHeight="1">
      <c r="A290" s="176" t="s">
        <v>1215</v>
      </c>
      <c r="B290" s="140" t="s">
        <v>1633</v>
      </c>
      <c r="C290" s="166">
        <v>16.989999999999998</v>
      </c>
      <c r="D290" s="141">
        <v>4</v>
      </c>
      <c r="E290" s="166">
        <v>8.65</v>
      </c>
      <c r="F290" s="141">
        <v>4</v>
      </c>
      <c r="G290" s="166">
        <v>8.65</v>
      </c>
      <c r="H290" s="184" t="s">
        <v>1411</v>
      </c>
    </row>
    <row r="291" spans="1:8" s="137" customFormat="1" ht="14.1" customHeight="1">
      <c r="A291" s="176" t="s">
        <v>1375</v>
      </c>
      <c r="B291" s="140" t="s">
        <v>1634</v>
      </c>
      <c r="C291" s="166">
        <v>16.989999999999998</v>
      </c>
      <c r="D291" s="141">
        <v>4</v>
      </c>
      <c r="E291" s="166">
        <v>8.6</v>
      </c>
      <c r="F291" s="141">
        <v>4</v>
      </c>
      <c r="G291" s="166">
        <v>8.6</v>
      </c>
      <c r="H291" s="184" t="s">
        <v>1412</v>
      </c>
    </row>
    <row r="292" spans="1:8" s="137" customFormat="1" ht="14.1" customHeight="1">
      <c r="A292" s="177" t="s">
        <v>1635</v>
      </c>
      <c r="B292" s="135" t="s">
        <v>1636</v>
      </c>
      <c r="C292" s="165">
        <v>36.99</v>
      </c>
      <c r="D292" s="141" t="s">
        <v>1592</v>
      </c>
      <c r="E292" s="165">
        <v>18.399999999999999</v>
      </c>
      <c r="F292" s="134" t="s">
        <v>1592</v>
      </c>
      <c r="G292" s="165">
        <v>18.399999999999999</v>
      </c>
      <c r="H292" s="184" t="s">
        <v>1637</v>
      </c>
    </row>
    <row r="293" spans="1:8" s="136" customFormat="1" ht="14.1" customHeight="1">
      <c r="A293" s="176" t="s">
        <v>1104</v>
      </c>
      <c r="B293" s="140" t="s">
        <v>1550</v>
      </c>
      <c r="C293" s="166">
        <v>80.989999999999995</v>
      </c>
      <c r="D293" s="141">
        <v>1</v>
      </c>
      <c r="E293" s="166">
        <v>46.6</v>
      </c>
      <c r="F293" s="141">
        <v>6</v>
      </c>
      <c r="G293" s="166">
        <v>40.5</v>
      </c>
      <c r="H293" s="184" t="s">
        <v>586</v>
      </c>
    </row>
    <row r="294" spans="1:8" s="136" customFormat="1" ht="14.1" customHeight="1">
      <c r="A294" s="176" t="s">
        <v>392</v>
      </c>
      <c r="B294" s="140" t="s">
        <v>1551</v>
      </c>
      <c r="C294" s="166">
        <v>80.989999999999995</v>
      </c>
      <c r="D294" s="141">
        <v>1</v>
      </c>
      <c r="E294" s="166">
        <v>46.6</v>
      </c>
      <c r="F294" s="141">
        <v>6</v>
      </c>
      <c r="G294" s="166">
        <v>40.5</v>
      </c>
      <c r="H294" s="184" t="s">
        <v>586</v>
      </c>
    </row>
    <row r="295" spans="1:8" s="137" customFormat="1" ht="14.1" customHeight="1">
      <c r="A295" s="176" t="s">
        <v>93</v>
      </c>
      <c r="B295" s="140" t="s">
        <v>1552</v>
      </c>
      <c r="C295" s="166">
        <v>154.99</v>
      </c>
      <c r="D295" s="141">
        <v>1</v>
      </c>
      <c r="E295" s="166">
        <v>89.600000000000009</v>
      </c>
      <c r="F295" s="141">
        <v>3</v>
      </c>
      <c r="G295" s="166">
        <v>77.350000000000009</v>
      </c>
      <c r="H295" s="184" t="s">
        <v>587</v>
      </c>
    </row>
    <row r="296" spans="1:8" s="137" customFormat="1" ht="14.1" customHeight="1">
      <c r="A296" s="176" t="s">
        <v>355</v>
      </c>
      <c r="B296" s="140" t="s">
        <v>1553</v>
      </c>
      <c r="C296" s="166">
        <v>161.99</v>
      </c>
      <c r="D296" s="141">
        <v>1</v>
      </c>
      <c r="E296" s="166">
        <v>94.050000000000011</v>
      </c>
      <c r="F296" s="141">
        <v>3</v>
      </c>
      <c r="G296" s="166">
        <v>81</v>
      </c>
      <c r="H296" s="184" t="s">
        <v>588</v>
      </c>
    </row>
    <row r="297" spans="1:8" s="137" customFormat="1" ht="14.1" customHeight="1">
      <c r="A297" s="176" t="s">
        <v>94</v>
      </c>
      <c r="B297" s="140" t="s">
        <v>1554</v>
      </c>
      <c r="C297" s="166">
        <v>57.99</v>
      </c>
      <c r="D297" s="141">
        <v>1</v>
      </c>
      <c r="E297" s="166">
        <v>33.9</v>
      </c>
      <c r="F297" s="141">
        <v>6</v>
      </c>
      <c r="G297" s="166">
        <v>29</v>
      </c>
      <c r="H297" s="184" t="s">
        <v>589</v>
      </c>
    </row>
    <row r="298" spans="1:8" s="137" customFormat="1" ht="14.1" customHeight="1">
      <c r="A298" s="176" t="s">
        <v>393</v>
      </c>
      <c r="B298" s="140" t="s">
        <v>1555</v>
      </c>
      <c r="C298" s="166">
        <v>57.99</v>
      </c>
      <c r="D298" s="141">
        <v>1</v>
      </c>
      <c r="E298" s="166">
        <v>33.9</v>
      </c>
      <c r="F298" s="141">
        <v>3</v>
      </c>
      <c r="G298" s="166">
        <v>29</v>
      </c>
      <c r="H298" s="184" t="s">
        <v>590</v>
      </c>
    </row>
    <row r="299" spans="1:8" s="137" customFormat="1" ht="14.1" customHeight="1">
      <c r="A299" s="176" t="s">
        <v>95</v>
      </c>
      <c r="B299" s="140" t="s">
        <v>1556</v>
      </c>
      <c r="C299" s="166">
        <v>51.99</v>
      </c>
      <c r="D299" s="141">
        <v>1</v>
      </c>
      <c r="E299" s="166">
        <v>30.900000000000002</v>
      </c>
      <c r="F299" s="141">
        <v>6</v>
      </c>
      <c r="G299" s="166">
        <v>25.950000000000003</v>
      </c>
      <c r="H299" s="184" t="s">
        <v>591</v>
      </c>
    </row>
    <row r="300" spans="1:8" s="136" customFormat="1" ht="14.1" customHeight="1">
      <c r="A300" s="176" t="s">
        <v>96</v>
      </c>
      <c r="B300" s="140" t="s">
        <v>1557</v>
      </c>
      <c r="C300" s="166">
        <v>46.99</v>
      </c>
      <c r="D300" s="141">
        <v>1</v>
      </c>
      <c r="E300" s="166">
        <v>28.200000000000003</v>
      </c>
      <c r="F300" s="141">
        <v>6</v>
      </c>
      <c r="G300" s="166">
        <v>23.35</v>
      </c>
      <c r="H300" s="184" t="s">
        <v>592</v>
      </c>
    </row>
    <row r="301" spans="1:8" s="136" customFormat="1" ht="14.1" customHeight="1">
      <c r="A301" s="177" t="s">
        <v>97</v>
      </c>
      <c r="B301" s="140" t="s">
        <v>1558</v>
      </c>
      <c r="C301" s="166">
        <v>46.99</v>
      </c>
      <c r="D301" s="134">
        <v>1</v>
      </c>
      <c r="E301" s="166">
        <v>28.200000000000003</v>
      </c>
      <c r="F301" s="134">
        <v>6</v>
      </c>
      <c r="G301" s="167">
        <v>23.35</v>
      </c>
      <c r="H301" s="184" t="s">
        <v>593</v>
      </c>
    </row>
    <row r="302" spans="1:8" s="137" customFormat="1" ht="14.1" customHeight="1">
      <c r="A302" s="175" t="s">
        <v>98</v>
      </c>
      <c r="B302" s="140" t="s">
        <v>1559</v>
      </c>
      <c r="C302" s="166">
        <v>66.989999999999995</v>
      </c>
      <c r="D302" s="134">
        <v>1</v>
      </c>
      <c r="E302" s="166">
        <v>39.6</v>
      </c>
      <c r="F302" s="142">
        <v>6</v>
      </c>
      <c r="G302" s="167">
        <v>33.4</v>
      </c>
      <c r="H302" s="184" t="s">
        <v>594</v>
      </c>
    </row>
    <row r="303" spans="1:8" s="136" customFormat="1" ht="14.1" customHeight="1">
      <c r="A303" s="177" t="s">
        <v>99</v>
      </c>
      <c r="B303" s="140" t="s">
        <v>1560</v>
      </c>
      <c r="C303" s="166">
        <v>66.989999999999995</v>
      </c>
      <c r="D303" s="134">
        <v>1</v>
      </c>
      <c r="E303" s="166">
        <v>39.6</v>
      </c>
      <c r="F303" s="134">
        <v>6</v>
      </c>
      <c r="G303" s="167">
        <v>33.4</v>
      </c>
      <c r="H303" s="184" t="s">
        <v>595</v>
      </c>
    </row>
    <row r="304" spans="1:8" s="136" customFormat="1" ht="14.1" customHeight="1">
      <c r="A304" s="175" t="s">
        <v>100</v>
      </c>
      <c r="B304" s="140" t="s">
        <v>1561</v>
      </c>
      <c r="C304" s="166">
        <v>66.989999999999995</v>
      </c>
      <c r="D304" s="134">
        <v>1</v>
      </c>
      <c r="E304" s="166">
        <v>39.6</v>
      </c>
      <c r="F304" s="142">
        <v>6</v>
      </c>
      <c r="G304" s="167">
        <v>33.4</v>
      </c>
      <c r="H304" s="184" t="s">
        <v>596</v>
      </c>
    </row>
    <row r="305" spans="1:8" s="137" customFormat="1" ht="14.1" customHeight="1">
      <c r="A305" s="177" t="s">
        <v>101</v>
      </c>
      <c r="B305" s="140" t="s">
        <v>1562</v>
      </c>
      <c r="C305" s="166">
        <v>50.99</v>
      </c>
      <c r="D305" s="134">
        <v>1</v>
      </c>
      <c r="E305" s="166">
        <v>30.5</v>
      </c>
      <c r="F305" s="134">
        <v>6</v>
      </c>
      <c r="G305" s="167">
        <v>25.5</v>
      </c>
      <c r="H305" s="184" t="s">
        <v>597</v>
      </c>
    </row>
    <row r="306" spans="1:8" s="136" customFormat="1" ht="14.1" customHeight="1">
      <c r="A306" s="175" t="s">
        <v>102</v>
      </c>
      <c r="B306" s="140" t="s">
        <v>1563</v>
      </c>
      <c r="C306" s="166">
        <v>66.989999999999995</v>
      </c>
      <c r="D306" s="134">
        <v>1</v>
      </c>
      <c r="E306" s="166">
        <v>39.6</v>
      </c>
      <c r="F306" s="142">
        <v>6</v>
      </c>
      <c r="G306" s="167">
        <v>33.4</v>
      </c>
      <c r="H306" s="184" t="s">
        <v>598</v>
      </c>
    </row>
    <row r="307" spans="1:8" s="136" customFormat="1" ht="14.1" customHeight="1">
      <c r="A307" s="177" t="s">
        <v>103</v>
      </c>
      <c r="B307" s="140" t="s">
        <v>1564</v>
      </c>
      <c r="C307" s="166">
        <v>82.99</v>
      </c>
      <c r="D307" s="134">
        <v>1</v>
      </c>
      <c r="E307" s="166">
        <v>50.300000000000004</v>
      </c>
      <c r="F307" s="134">
        <v>6</v>
      </c>
      <c r="G307" s="167">
        <v>41.7</v>
      </c>
      <c r="H307" s="184" t="s">
        <v>599</v>
      </c>
    </row>
    <row r="308" spans="1:8" s="136" customFormat="1" ht="14.1" customHeight="1">
      <c r="A308" s="175" t="s">
        <v>104</v>
      </c>
      <c r="B308" s="140" t="s">
        <v>1565</v>
      </c>
      <c r="C308" s="166">
        <v>66.989999999999995</v>
      </c>
      <c r="D308" s="134">
        <v>1</v>
      </c>
      <c r="E308" s="166">
        <v>39.6</v>
      </c>
      <c r="F308" s="142">
        <v>6</v>
      </c>
      <c r="G308" s="167">
        <v>33.4</v>
      </c>
      <c r="H308" s="184" t="s">
        <v>600</v>
      </c>
    </row>
    <row r="309" spans="1:8" s="136" customFormat="1" ht="14.1" customHeight="1">
      <c r="A309" s="175" t="s">
        <v>105</v>
      </c>
      <c r="B309" s="140" t="s">
        <v>1566</v>
      </c>
      <c r="C309" s="166">
        <v>66.989999999999995</v>
      </c>
      <c r="D309" s="134">
        <v>1</v>
      </c>
      <c r="E309" s="166">
        <v>39.6</v>
      </c>
      <c r="F309" s="142">
        <v>6</v>
      </c>
      <c r="G309" s="167">
        <v>33.4</v>
      </c>
      <c r="H309" s="184" t="s">
        <v>601</v>
      </c>
    </row>
    <row r="310" spans="1:8" s="137" customFormat="1" ht="14.1" customHeight="1">
      <c r="A310" s="176" t="s">
        <v>1366</v>
      </c>
      <c r="B310" s="140" t="s">
        <v>2205</v>
      </c>
      <c r="C310" s="166">
        <v>9.99</v>
      </c>
      <c r="D310" s="141">
        <v>5</v>
      </c>
      <c r="E310" s="166">
        <v>4.9000000000000004</v>
      </c>
      <c r="F310" s="141">
        <v>5</v>
      </c>
      <c r="G310" s="166">
        <v>4.9000000000000004</v>
      </c>
      <c r="H310" s="184">
        <v>4006063289808</v>
      </c>
    </row>
    <row r="311" spans="1:8" s="137" customFormat="1" ht="14.1" customHeight="1">
      <c r="A311" s="175" t="s">
        <v>106</v>
      </c>
      <c r="B311" s="140" t="s">
        <v>1567</v>
      </c>
      <c r="C311" s="166">
        <v>50.99</v>
      </c>
      <c r="D311" s="134">
        <v>1</v>
      </c>
      <c r="E311" s="166">
        <v>30.5</v>
      </c>
      <c r="F311" s="142">
        <v>6</v>
      </c>
      <c r="G311" s="167">
        <v>25.5</v>
      </c>
      <c r="H311" s="184" t="s">
        <v>602</v>
      </c>
    </row>
    <row r="312" spans="1:8" s="136" customFormat="1" ht="14.1" customHeight="1">
      <c r="A312" s="177" t="s">
        <v>107</v>
      </c>
      <c r="B312" s="140" t="s">
        <v>1568</v>
      </c>
      <c r="C312" s="166">
        <v>66.989999999999995</v>
      </c>
      <c r="D312" s="134">
        <v>1</v>
      </c>
      <c r="E312" s="166">
        <v>39.6</v>
      </c>
      <c r="F312" s="134">
        <v>6</v>
      </c>
      <c r="G312" s="167">
        <v>33.4</v>
      </c>
      <c r="H312" s="184" t="s">
        <v>603</v>
      </c>
    </row>
    <row r="313" spans="1:8" s="136" customFormat="1" ht="14.1" customHeight="1">
      <c r="A313" s="175" t="s">
        <v>394</v>
      </c>
      <c r="B313" s="140" t="s">
        <v>2241</v>
      </c>
      <c r="C313" s="166">
        <v>77.989999999999995</v>
      </c>
      <c r="D313" s="134">
        <v>1</v>
      </c>
      <c r="E313" s="166">
        <v>44.900000000000006</v>
      </c>
      <c r="F313" s="142">
        <v>2</v>
      </c>
      <c r="G313" s="166">
        <v>39.25</v>
      </c>
      <c r="H313" s="184">
        <v>8714936091026</v>
      </c>
    </row>
    <row r="314" spans="1:8" s="136" customFormat="1" ht="14.1" customHeight="1">
      <c r="A314" s="177" t="s">
        <v>356</v>
      </c>
      <c r="B314" s="140" t="s">
        <v>1569</v>
      </c>
      <c r="C314" s="166">
        <v>263.99</v>
      </c>
      <c r="D314" s="134">
        <v>1</v>
      </c>
      <c r="E314" s="166">
        <v>145.31</v>
      </c>
      <c r="F314" s="134">
        <v>3</v>
      </c>
      <c r="G314" s="167">
        <v>132.1</v>
      </c>
      <c r="H314" s="184" t="s">
        <v>604</v>
      </c>
    </row>
    <row r="315" spans="1:8" s="136" customFormat="1" ht="14.1" customHeight="1">
      <c r="A315" s="177" t="s">
        <v>1638</v>
      </c>
      <c r="B315" s="135" t="s">
        <v>1639</v>
      </c>
      <c r="C315" s="165">
        <v>30.99</v>
      </c>
      <c r="D315" s="141" t="s">
        <v>1592</v>
      </c>
      <c r="E315" s="165">
        <v>15.6</v>
      </c>
      <c r="F315" s="134">
        <v>4</v>
      </c>
      <c r="G315" s="165">
        <v>15.6</v>
      </c>
      <c r="H315" s="184" t="s">
        <v>1640</v>
      </c>
    </row>
    <row r="316" spans="1:8" s="136" customFormat="1" ht="14.1" customHeight="1">
      <c r="A316" s="177" t="s">
        <v>1641</v>
      </c>
      <c r="B316" s="135" t="s">
        <v>1642</v>
      </c>
      <c r="C316" s="165">
        <v>33.99</v>
      </c>
      <c r="D316" s="141" t="s">
        <v>1592</v>
      </c>
      <c r="E316" s="165">
        <v>17</v>
      </c>
      <c r="F316" s="134">
        <v>4</v>
      </c>
      <c r="G316" s="165">
        <v>17</v>
      </c>
      <c r="H316" s="184" t="s">
        <v>1643</v>
      </c>
    </row>
    <row r="317" spans="1:8" s="136" customFormat="1" ht="14.1" customHeight="1">
      <c r="A317" s="177" t="s">
        <v>108</v>
      </c>
      <c r="B317" s="140" t="s">
        <v>2242</v>
      </c>
      <c r="C317" s="166">
        <v>56.99</v>
      </c>
      <c r="D317" s="134">
        <v>1</v>
      </c>
      <c r="E317" s="166">
        <v>28.75</v>
      </c>
      <c r="F317" s="134">
        <v>1</v>
      </c>
      <c r="G317" s="167">
        <v>28.75</v>
      </c>
      <c r="H317" s="184"/>
    </row>
    <row r="318" spans="1:8" s="136" customFormat="1" ht="14.1" customHeight="1">
      <c r="A318" s="175" t="s">
        <v>1058</v>
      </c>
      <c r="B318" s="140" t="s">
        <v>1140</v>
      </c>
      <c r="C318" s="166">
        <v>59.99</v>
      </c>
      <c r="D318" s="134">
        <v>1</v>
      </c>
      <c r="E318" s="166">
        <v>30.200000000000003</v>
      </c>
      <c r="F318" s="142">
        <v>1</v>
      </c>
      <c r="G318" s="167">
        <v>30.200000000000003</v>
      </c>
      <c r="H318" s="184"/>
    </row>
    <row r="319" spans="1:8" s="136" customFormat="1" ht="14.1" customHeight="1">
      <c r="A319" s="177" t="s">
        <v>109</v>
      </c>
      <c r="B319" s="140" t="s">
        <v>1570</v>
      </c>
      <c r="C319" s="166">
        <v>45.99</v>
      </c>
      <c r="D319" s="134">
        <v>1</v>
      </c>
      <c r="E319" s="166">
        <v>27.650000000000002</v>
      </c>
      <c r="F319" s="134">
        <v>3</v>
      </c>
      <c r="G319" s="167">
        <v>22.8</v>
      </c>
      <c r="H319" s="184" t="s">
        <v>605</v>
      </c>
    </row>
    <row r="320" spans="1:8" s="136" customFormat="1" ht="14.1" customHeight="1">
      <c r="A320" s="177" t="s">
        <v>1644</v>
      </c>
      <c r="B320" s="135" t="s">
        <v>1645</v>
      </c>
      <c r="C320" s="165">
        <v>21.99</v>
      </c>
      <c r="D320" s="141" t="s">
        <v>1646</v>
      </c>
      <c r="E320" s="165">
        <v>11.25</v>
      </c>
      <c r="F320" s="134">
        <v>2</v>
      </c>
      <c r="G320" s="165">
        <v>11.25</v>
      </c>
      <c r="H320" s="184" t="s">
        <v>1647</v>
      </c>
    </row>
    <row r="321" spans="1:8" s="136" customFormat="1" ht="14.1" customHeight="1">
      <c r="A321" s="177" t="s">
        <v>1648</v>
      </c>
      <c r="B321" s="135" t="s">
        <v>1649</v>
      </c>
      <c r="C321" s="165">
        <v>44.99</v>
      </c>
      <c r="D321" s="141" t="s">
        <v>1650</v>
      </c>
      <c r="E321" s="165">
        <v>22.4</v>
      </c>
      <c r="F321" s="134">
        <v>1</v>
      </c>
      <c r="G321" s="165">
        <v>22.4</v>
      </c>
      <c r="H321" s="184" t="s">
        <v>1651</v>
      </c>
    </row>
    <row r="322" spans="1:8" s="136" customFormat="1" ht="14.1" customHeight="1">
      <c r="A322" s="177" t="s">
        <v>1652</v>
      </c>
      <c r="B322" s="135" t="s">
        <v>1653</v>
      </c>
      <c r="C322" s="165">
        <v>44.99</v>
      </c>
      <c r="D322" s="141" t="s">
        <v>1650</v>
      </c>
      <c r="E322" s="165">
        <v>22.4</v>
      </c>
      <c r="F322" s="134">
        <v>1</v>
      </c>
      <c r="G322" s="165">
        <v>22.4</v>
      </c>
      <c r="H322" s="184" t="s">
        <v>1654</v>
      </c>
    </row>
    <row r="323" spans="1:8" s="136" customFormat="1" ht="14.1" customHeight="1">
      <c r="A323" s="177" t="s">
        <v>1655</v>
      </c>
      <c r="B323" s="135" t="s">
        <v>1656</v>
      </c>
      <c r="C323" s="165">
        <v>44.99</v>
      </c>
      <c r="D323" s="141" t="s">
        <v>1650</v>
      </c>
      <c r="E323" s="165">
        <v>22.4</v>
      </c>
      <c r="F323" s="134">
        <v>1</v>
      </c>
      <c r="G323" s="165">
        <v>22.4</v>
      </c>
      <c r="H323" s="184" t="s">
        <v>1657</v>
      </c>
    </row>
    <row r="324" spans="1:8" s="136" customFormat="1" ht="14.1" customHeight="1">
      <c r="A324" s="177" t="s">
        <v>1658</v>
      </c>
      <c r="B324" s="135" t="s">
        <v>1659</v>
      </c>
      <c r="C324" s="165">
        <v>73.989999999999995</v>
      </c>
      <c r="D324" s="141" t="s">
        <v>1650</v>
      </c>
      <c r="E324" s="165">
        <v>36.950000000000003</v>
      </c>
      <c r="F324" s="134">
        <v>1</v>
      </c>
      <c r="G324" s="165">
        <v>36.950000000000003</v>
      </c>
      <c r="H324" s="184" t="s">
        <v>1660</v>
      </c>
    </row>
    <row r="325" spans="1:8" s="136" customFormat="1" ht="14.1" customHeight="1">
      <c r="A325" s="176" t="s">
        <v>1368</v>
      </c>
      <c r="B325" s="140" t="s">
        <v>2206</v>
      </c>
      <c r="C325" s="166">
        <v>10.99</v>
      </c>
      <c r="D325" s="141">
        <v>5</v>
      </c>
      <c r="E325" s="166">
        <v>5.65</v>
      </c>
      <c r="F325" s="141">
        <v>5</v>
      </c>
      <c r="G325" s="166">
        <v>5.65</v>
      </c>
      <c r="H325" s="184">
        <v>4006063641927</v>
      </c>
    </row>
    <row r="326" spans="1:8" s="136" customFormat="1" ht="14.1" customHeight="1">
      <c r="A326" s="177" t="s">
        <v>315</v>
      </c>
      <c r="B326" s="140" t="s">
        <v>2243</v>
      </c>
      <c r="C326" s="166">
        <v>143.99</v>
      </c>
      <c r="D326" s="134">
        <v>1</v>
      </c>
      <c r="E326" s="166">
        <v>71.900000000000006</v>
      </c>
      <c r="F326" s="134">
        <v>1</v>
      </c>
      <c r="G326" s="167">
        <v>71.900000000000006</v>
      </c>
      <c r="H326" s="184" t="s">
        <v>828</v>
      </c>
    </row>
    <row r="327" spans="1:8" s="136" customFormat="1" ht="14.1" customHeight="1">
      <c r="A327" s="175" t="s">
        <v>150</v>
      </c>
      <c r="B327" s="140" t="s">
        <v>2244</v>
      </c>
      <c r="C327" s="166">
        <v>0</v>
      </c>
      <c r="D327" s="141">
        <v>1</v>
      </c>
      <c r="E327" s="166">
        <v>1587.47</v>
      </c>
      <c r="F327" s="142">
        <v>1</v>
      </c>
      <c r="G327" s="166">
        <v>1587.47</v>
      </c>
      <c r="H327" s="184" t="s">
        <v>910</v>
      </c>
    </row>
    <row r="328" spans="1:8" s="136" customFormat="1" ht="14.1" customHeight="1">
      <c r="A328" s="175" t="s">
        <v>1059</v>
      </c>
      <c r="B328" s="140" t="s">
        <v>2245</v>
      </c>
      <c r="C328" s="166">
        <v>0</v>
      </c>
      <c r="D328" s="134">
        <v>1</v>
      </c>
      <c r="E328" s="166">
        <v>101.95</v>
      </c>
      <c r="F328" s="142">
        <v>1</v>
      </c>
      <c r="G328" s="167">
        <v>101.95</v>
      </c>
      <c r="H328" s="184"/>
    </row>
    <row r="329" spans="1:8" s="136" customFormat="1" ht="14.1" customHeight="1">
      <c r="A329" s="176" t="s">
        <v>151</v>
      </c>
      <c r="B329" s="140" t="s">
        <v>2411</v>
      </c>
      <c r="C329" s="166">
        <v>0</v>
      </c>
      <c r="D329" s="141">
        <v>1</v>
      </c>
      <c r="E329" s="166">
        <v>1485.5</v>
      </c>
      <c r="F329" s="141">
        <v>1</v>
      </c>
      <c r="G329" s="166">
        <v>1485.5</v>
      </c>
      <c r="H329" s="184"/>
    </row>
    <row r="330" spans="1:8" s="136" customFormat="1" ht="14.1" customHeight="1">
      <c r="A330" s="175" t="s">
        <v>152</v>
      </c>
      <c r="B330" s="140" t="s">
        <v>1716</v>
      </c>
      <c r="C330" s="166">
        <v>1.99</v>
      </c>
      <c r="D330" s="141">
        <v>1</v>
      </c>
      <c r="E330" s="166">
        <v>1.4000000000000001</v>
      </c>
      <c r="F330" s="142">
        <v>50</v>
      </c>
      <c r="G330" s="167">
        <v>1.2000000000000002</v>
      </c>
      <c r="H330" s="184" t="s">
        <v>612</v>
      </c>
    </row>
    <row r="331" spans="1:8" s="136" customFormat="1" ht="14.1" customHeight="1">
      <c r="A331" s="175" t="s">
        <v>153</v>
      </c>
      <c r="B331" s="140" t="s">
        <v>1717</v>
      </c>
      <c r="C331" s="166">
        <v>2.99</v>
      </c>
      <c r="D331" s="141">
        <v>1</v>
      </c>
      <c r="E331" s="166">
        <v>1.9000000000000001</v>
      </c>
      <c r="F331" s="142">
        <v>50</v>
      </c>
      <c r="G331" s="167">
        <v>1.5</v>
      </c>
      <c r="H331" s="184" t="s">
        <v>613</v>
      </c>
    </row>
    <row r="332" spans="1:8" s="136" customFormat="1" ht="14.1" customHeight="1">
      <c r="A332" s="175" t="s">
        <v>154</v>
      </c>
      <c r="B332" s="140" t="s">
        <v>1718</v>
      </c>
      <c r="C332" s="166">
        <v>3.99</v>
      </c>
      <c r="D332" s="141">
        <v>1</v>
      </c>
      <c r="E332" s="166">
        <v>2.6</v>
      </c>
      <c r="F332" s="142">
        <v>50</v>
      </c>
      <c r="G332" s="167">
        <v>2.15</v>
      </c>
      <c r="H332" s="184" t="s">
        <v>614</v>
      </c>
    </row>
    <row r="333" spans="1:8" s="136" customFormat="1" ht="14.1" customHeight="1">
      <c r="A333" s="176" t="s">
        <v>155</v>
      </c>
      <c r="B333" s="140" t="s">
        <v>1719</v>
      </c>
      <c r="C333" s="166">
        <v>4.99</v>
      </c>
      <c r="D333" s="141">
        <v>1</v>
      </c>
      <c r="E333" s="166">
        <v>3.2</v>
      </c>
      <c r="F333" s="141">
        <v>50</v>
      </c>
      <c r="G333" s="166">
        <v>2.35</v>
      </c>
      <c r="H333" s="184" t="s">
        <v>615</v>
      </c>
    </row>
    <row r="334" spans="1:8" s="136" customFormat="1" ht="14.1" customHeight="1">
      <c r="A334" s="176" t="s">
        <v>156</v>
      </c>
      <c r="B334" s="140" t="s">
        <v>1720</v>
      </c>
      <c r="C334" s="166">
        <v>6.99</v>
      </c>
      <c r="D334" s="141">
        <v>1</v>
      </c>
      <c r="E334" s="166">
        <v>4.8000000000000007</v>
      </c>
      <c r="F334" s="141">
        <v>25</v>
      </c>
      <c r="G334" s="166">
        <v>3.6</v>
      </c>
      <c r="H334" s="184" t="s">
        <v>616</v>
      </c>
    </row>
    <row r="335" spans="1:8" s="136" customFormat="1" ht="14.1" customHeight="1">
      <c r="A335" s="176" t="s">
        <v>157</v>
      </c>
      <c r="B335" s="140" t="s">
        <v>1721</v>
      </c>
      <c r="C335" s="166">
        <v>8.99</v>
      </c>
      <c r="D335" s="141">
        <v>1</v>
      </c>
      <c r="E335" s="166">
        <v>6.3500000000000005</v>
      </c>
      <c r="F335" s="141">
        <v>25</v>
      </c>
      <c r="G335" s="166">
        <v>4.6000000000000005</v>
      </c>
      <c r="H335" s="184" t="s">
        <v>617</v>
      </c>
    </row>
    <row r="336" spans="1:8" s="136" customFormat="1" ht="14.1" customHeight="1">
      <c r="A336" s="176" t="s">
        <v>158</v>
      </c>
      <c r="B336" s="140" t="s">
        <v>1722</v>
      </c>
      <c r="C336" s="166">
        <v>9.99</v>
      </c>
      <c r="D336" s="141">
        <v>1</v>
      </c>
      <c r="E336" s="166">
        <v>7.1000000000000005</v>
      </c>
      <c r="F336" s="141">
        <v>10</v>
      </c>
      <c r="G336" s="166">
        <v>5.25</v>
      </c>
      <c r="H336" s="184" t="s">
        <v>618</v>
      </c>
    </row>
    <row r="337" spans="1:8" s="136" customFormat="1" ht="14.1" customHeight="1">
      <c r="A337" s="175" t="s">
        <v>159</v>
      </c>
      <c r="B337" s="140" t="s">
        <v>1723</v>
      </c>
      <c r="C337" s="166">
        <v>9.99</v>
      </c>
      <c r="D337" s="141">
        <v>1</v>
      </c>
      <c r="E337" s="166">
        <v>7.1000000000000005</v>
      </c>
      <c r="F337" s="134">
        <v>10</v>
      </c>
      <c r="G337" s="166">
        <v>5.25</v>
      </c>
      <c r="H337" s="184" t="s">
        <v>619</v>
      </c>
    </row>
    <row r="338" spans="1:8" s="136" customFormat="1" ht="14.1" customHeight="1">
      <c r="A338" s="175" t="s">
        <v>160</v>
      </c>
      <c r="B338" s="140" t="s">
        <v>1724</v>
      </c>
      <c r="C338" s="166">
        <v>18.989999999999998</v>
      </c>
      <c r="D338" s="141">
        <v>1</v>
      </c>
      <c r="E338" s="166">
        <v>12.700000000000001</v>
      </c>
      <c r="F338" s="134">
        <v>10</v>
      </c>
      <c r="G338" s="166">
        <v>9.3000000000000007</v>
      </c>
      <c r="H338" s="184" t="s">
        <v>620</v>
      </c>
    </row>
    <row r="339" spans="1:8" s="136" customFormat="1" ht="14.1" customHeight="1">
      <c r="A339" s="175" t="s">
        <v>161</v>
      </c>
      <c r="B339" s="140" t="s">
        <v>1725</v>
      </c>
      <c r="C339" s="166">
        <v>22.99</v>
      </c>
      <c r="D339" s="141">
        <v>1</v>
      </c>
      <c r="E339" s="166">
        <v>15.700000000000001</v>
      </c>
      <c r="F339" s="142">
        <v>10</v>
      </c>
      <c r="G339" s="166">
        <v>11.75</v>
      </c>
      <c r="H339" s="184" t="s">
        <v>621</v>
      </c>
    </row>
    <row r="340" spans="1:8" s="136" customFormat="1" ht="14.1" customHeight="1">
      <c r="A340" s="175" t="s">
        <v>162</v>
      </c>
      <c r="B340" s="140" t="s">
        <v>1726</v>
      </c>
      <c r="C340" s="166">
        <v>11.99</v>
      </c>
      <c r="D340" s="141">
        <v>1</v>
      </c>
      <c r="E340" s="166">
        <v>8.1</v>
      </c>
      <c r="F340" s="142">
        <v>10</v>
      </c>
      <c r="G340" s="166">
        <v>6.1000000000000005</v>
      </c>
      <c r="H340" s="184" t="s">
        <v>622</v>
      </c>
    </row>
    <row r="341" spans="1:8" s="136" customFormat="1" ht="14.1" customHeight="1">
      <c r="A341" s="175" t="s">
        <v>163</v>
      </c>
      <c r="B341" s="140" t="s">
        <v>2246</v>
      </c>
      <c r="C341" s="166">
        <v>0</v>
      </c>
      <c r="D341" s="141">
        <v>1</v>
      </c>
      <c r="E341" s="166">
        <v>1953.95</v>
      </c>
      <c r="F341" s="142">
        <v>1</v>
      </c>
      <c r="G341" s="166">
        <v>1953.95</v>
      </c>
      <c r="H341" s="184" t="s">
        <v>911</v>
      </c>
    </row>
    <row r="342" spans="1:8" s="136" customFormat="1" ht="14.1" customHeight="1">
      <c r="A342" s="175" t="s">
        <v>1060</v>
      </c>
      <c r="B342" s="140" t="s">
        <v>2247</v>
      </c>
      <c r="C342" s="166">
        <v>203.99</v>
      </c>
      <c r="D342" s="134">
        <v>1</v>
      </c>
      <c r="E342" s="166">
        <v>101.95</v>
      </c>
      <c r="F342" s="142">
        <v>1</v>
      </c>
      <c r="G342" s="166">
        <v>101.95</v>
      </c>
      <c r="H342" s="184"/>
    </row>
    <row r="343" spans="1:8" s="136" customFormat="1" ht="14.1" customHeight="1">
      <c r="A343" s="176" t="s">
        <v>164</v>
      </c>
      <c r="B343" s="140" t="s">
        <v>2412</v>
      </c>
      <c r="C343" s="166">
        <v>0</v>
      </c>
      <c r="D343" s="141">
        <v>1</v>
      </c>
      <c r="E343" s="166">
        <v>1852</v>
      </c>
      <c r="F343" s="141">
        <v>1</v>
      </c>
      <c r="G343" s="166">
        <v>1852</v>
      </c>
      <c r="H343" s="184"/>
    </row>
    <row r="344" spans="1:8" s="136" customFormat="1" ht="14.1" customHeight="1">
      <c r="A344" s="176" t="s">
        <v>165</v>
      </c>
      <c r="B344" s="140" t="s">
        <v>2248</v>
      </c>
      <c r="C344" s="166">
        <v>0</v>
      </c>
      <c r="D344" s="141">
        <v>1</v>
      </c>
      <c r="E344" s="166">
        <v>1637.47</v>
      </c>
      <c r="F344" s="141">
        <v>1</v>
      </c>
      <c r="G344" s="166">
        <v>1637.47</v>
      </c>
      <c r="H344" s="184" t="s">
        <v>912</v>
      </c>
    </row>
    <row r="345" spans="1:8" s="136" customFormat="1" ht="14.1" customHeight="1">
      <c r="A345" s="175" t="s">
        <v>1061</v>
      </c>
      <c r="B345" s="140" t="s">
        <v>2249</v>
      </c>
      <c r="C345" s="166">
        <v>203.99</v>
      </c>
      <c r="D345" s="134">
        <v>1</v>
      </c>
      <c r="E345" s="166">
        <v>101.95</v>
      </c>
      <c r="F345" s="142">
        <v>1</v>
      </c>
      <c r="G345" s="166">
        <v>101.95</v>
      </c>
      <c r="H345" s="184"/>
    </row>
    <row r="346" spans="1:8" s="136" customFormat="1" ht="14.1" customHeight="1">
      <c r="A346" s="175" t="s">
        <v>1062</v>
      </c>
      <c r="B346" s="140" t="s">
        <v>2250</v>
      </c>
      <c r="C346" s="166">
        <v>203.99</v>
      </c>
      <c r="D346" s="134">
        <v>1</v>
      </c>
      <c r="E346" s="166">
        <v>101.95</v>
      </c>
      <c r="F346" s="142">
        <v>1</v>
      </c>
      <c r="G346" s="166">
        <v>101.95</v>
      </c>
      <c r="H346" s="184"/>
    </row>
    <row r="347" spans="1:8" s="136" customFormat="1" ht="14.1" customHeight="1">
      <c r="A347" s="175" t="s">
        <v>166</v>
      </c>
      <c r="B347" s="140" t="s">
        <v>2413</v>
      </c>
      <c r="C347" s="166">
        <v>0</v>
      </c>
      <c r="D347" s="141">
        <v>1</v>
      </c>
      <c r="E347" s="166">
        <v>1535.5</v>
      </c>
      <c r="F347" s="142">
        <v>1</v>
      </c>
      <c r="G347" s="166">
        <v>1535.5</v>
      </c>
      <c r="H347" s="184"/>
    </row>
    <row r="348" spans="1:8" s="136" customFormat="1" ht="14.1" customHeight="1">
      <c r="A348" s="176" t="s">
        <v>110</v>
      </c>
      <c r="B348" s="140" t="s">
        <v>1571</v>
      </c>
      <c r="C348" s="166">
        <v>17.989999999999998</v>
      </c>
      <c r="D348" s="141">
        <v>1</v>
      </c>
      <c r="E348" s="166">
        <v>11.600000000000001</v>
      </c>
      <c r="F348" s="141">
        <v>6</v>
      </c>
      <c r="G348" s="166">
        <v>8.85</v>
      </c>
      <c r="H348" s="184" t="s">
        <v>623</v>
      </c>
    </row>
    <row r="349" spans="1:8" s="136" customFormat="1" ht="14.1" customHeight="1">
      <c r="A349" s="175" t="s">
        <v>111</v>
      </c>
      <c r="B349" s="140" t="s">
        <v>1572</v>
      </c>
      <c r="C349" s="166">
        <v>17.989999999999998</v>
      </c>
      <c r="D349" s="134">
        <v>1</v>
      </c>
      <c r="E349" s="166">
        <v>11.600000000000001</v>
      </c>
      <c r="F349" s="142">
        <v>6</v>
      </c>
      <c r="G349" s="166">
        <v>8.85</v>
      </c>
      <c r="H349" s="184" t="s">
        <v>624</v>
      </c>
    </row>
    <row r="350" spans="1:8" s="136" customFormat="1" ht="14.1" customHeight="1">
      <c r="A350" s="176" t="s">
        <v>112</v>
      </c>
      <c r="B350" s="140" t="s">
        <v>1573</v>
      </c>
      <c r="C350" s="166">
        <v>17.989999999999998</v>
      </c>
      <c r="D350" s="141">
        <v>1</v>
      </c>
      <c r="E350" s="166">
        <v>11.600000000000001</v>
      </c>
      <c r="F350" s="141">
        <v>6</v>
      </c>
      <c r="G350" s="166">
        <v>8.85</v>
      </c>
      <c r="H350" s="184" t="s">
        <v>625</v>
      </c>
    </row>
    <row r="351" spans="1:8" s="136" customFormat="1" ht="14.1" customHeight="1">
      <c r="A351" s="176" t="s">
        <v>113</v>
      </c>
      <c r="B351" s="140" t="s">
        <v>1574</v>
      </c>
      <c r="C351" s="166">
        <v>19.989999999999998</v>
      </c>
      <c r="D351" s="141">
        <v>1</v>
      </c>
      <c r="E351" s="166">
        <v>13.9</v>
      </c>
      <c r="F351" s="141">
        <v>6</v>
      </c>
      <c r="G351" s="166">
        <v>10.200000000000001</v>
      </c>
      <c r="H351" s="184" t="s">
        <v>626</v>
      </c>
    </row>
    <row r="352" spans="1:8" s="136" customFormat="1" ht="14.1" customHeight="1">
      <c r="A352" s="176" t="s">
        <v>114</v>
      </c>
      <c r="B352" s="140" t="s">
        <v>1575</v>
      </c>
      <c r="C352" s="166">
        <v>17.989999999999998</v>
      </c>
      <c r="D352" s="141">
        <v>1</v>
      </c>
      <c r="E352" s="166">
        <v>11.600000000000001</v>
      </c>
      <c r="F352" s="141">
        <v>6</v>
      </c>
      <c r="G352" s="166">
        <v>8.85</v>
      </c>
      <c r="H352" s="184" t="s">
        <v>627</v>
      </c>
    </row>
    <row r="353" spans="1:8" s="137" customFormat="1" ht="14.1" customHeight="1">
      <c r="A353" s="176" t="s">
        <v>115</v>
      </c>
      <c r="B353" s="140" t="s">
        <v>1576</v>
      </c>
      <c r="C353" s="166">
        <v>17.989999999999998</v>
      </c>
      <c r="D353" s="141">
        <v>1</v>
      </c>
      <c r="E353" s="166">
        <v>11.600000000000001</v>
      </c>
      <c r="F353" s="141">
        <v>6</v>
      </c>
      <c r="G353" s="166">
        <v>8.85</v>
      </c>
      <c r="H353" s="184" t="s">
        <v>628</v>
      </c>
    </row>
    <row r="354" spans="1:8" s="137" customFormat="1" ht="14.1" customHeight="1">
      <c r="A354" s="176" t="s">
        <v>116</v>
      </c>
      <c r="B354" s="140" t="s">
        <v>1577</v>
      </c>
      <c r="C354" s="166">
        <v>17.989999999999998</v>
      </c>
      <c r="D354" s="141">
        <v>1</v>
      </c>
      <c r="E354" s="166">
        <v>11.600000000000001</v>
      </c>
      <c r="F354" s="141">
        <v>6</v>
      </c>
      <c r="G354" s="166">
        <v>8.85</v>
      </c>
      <c r="H354" s="184" t="s">
        <v>629</v>
      </c>
    </row>
    <row r="355" spans="1:8" s="137" customFormat="1" ht="14.1" customHeight="1">
      <c r="A355" s="176" t="s">
        <v>117</v>
      </c>
      <c r="B355" s="140" t="s">
        <v>1578</v>
      </c>
      <c r="C355" s="166">
        <v>17.989999999999998</v>
      </c>
      <c r="D355" s="141">
        <v>1</v>
      </c>
      <c r="E355" s="166">
        <v>11.600000000000001</v>
      </c>
      <c r="F355" s="141">
        <v>6</v>
      </c>
      <c r="G355" s="166">
        <v>8.85</v>
      </c>
      <c r="H355" s="184" t="s">
        <v>630</v>
      </c>
    </row>
    <row r="356" spans="1:8" s="137" customFormat="1" ht="14.1" customHeight="1">
      <c r="A356" s="177" t="s">
        <v>2539</v>
      </c>
      <c r="B356" s="135" t="s">
        <v>1434</v>
      </c>
      <c r="C356" s="166">
        <v>0</v>
      </c>
      <c r="D356" s="134">
        <v>6</v>
      </c>
      <c r="E356" s="165">
        <v>445.95</v>
      </c>
      <c r="F356" s="134">
        <v>6</v>
      </c>
      <c r="G356" s="165">
        <v>445.95</v>
      </c>
      <c r="H356" s="184" t="s">
        <v>2133</v>
      </c>
    </row>
    <row r="357" spans="1:8" s="137" customFormat="1" ht="14.1" customHeight="1">
      <c r="A357" s="176" t="s">
        <v>307</v>
      </c>
      <c r="B357" s="140" t="s">
        <v>941</v>
      </c>
      <c r="C357" s="166">
        <v>31.99</v>
      </c>
      <c r="D357" s="141">
        <v>1</v>
      </c>
      <c r="E357" s="166">
        <v>22.150000000000002</v>
      </c>
      <c r="F357" s="141">
        <v>10</v>
      </c>
      <c r="G357" s="166">
        <v>16.25</v>
      </c>
      <c r="H357" s="184"/>
    </row>
    <row r="358" spans="1:8" s="137" customFormat="1" ht="14.1" customHeight="1">
      <c r="A358" s="176" t="s">
        <v>1063</v>
      </c>
      <c r="B358" s="140" t="s">
        <v>1141</v>
      </c>
      <c r="C358" s="166">
        <v>104.99</v>
      </c>
      <c r="D358" s="141">
        <v>1</v>
      </c>
      <c r="E358" s="166">
        <v>52.6</v>
      </c>
      <c r="F358" s="141">
        <v>1</v>
      </c>
      <c r="G358" s="166">
        <v>52.6</v>
      </c>
      <c r="H358" s="184"/>
    </row>
    <row r="359" spans="1:8" s="137" customFormat="1" ht="14.1" customHeight="1">
      <c r="A359" s="177" t="s">
        <v>2540</v>
      </c>
      <c r="B359" s="135" t="s">
        <v>2134</v>
      </c>
      <c r="C359" s="166">
        <v>0</v>
      </c>
      <c r="D359" s="134">
        <v>6</v>
      </c>
      <c r="E359" s="165">
        <v>469.95</v>
      </c>
      <c r="F359" s="134">
        <v>6</v>
      </c>
      <c r="G359" s="165">
        <v>469.95</v>
      </c>
      <c r="H359" s="184" t="s">
        <v>829</v>
      </c>
    </row>
    <row r="360" spans="1:8" s="137" customFormat="1" ht="14.1" customHeight="1">
      <c r="A360" s="177" t="s">
        <v>2541</v>
      </c>
      <c r="B360" s="135" t="s">
        <v>2251</v>
      </c>
      <c r="C360" s="166">
        <v>0</v>
      </c>
      <c r="D360" s="134">
        <v>6</v>
      </c>
      <c r="E360" s="165">
        <v>493.95</v>
      </c>
      <c r="F360" s="134">
        <v>6</v>
      </c>
      <c r="G360" s="165">
        <v>493.95</v>
      </c>
      <c r="H360" s="184">
        <v>772911352263</v>
      </c>
    </row>
    <row r="361" spans="1:8" s="136" customFormat="1" ht="14.1" customHeight="1">
      <c r="A361" s="177" t="s">
        <v>2542</v>
      </c>
      <c r="B361" s="135" t="s">
        <v>2135</v>
      </c>
      <c r="C361" s="166">
        <v>0</v>
      </c>
      <c r="D361" s="134">
        <v>6</v>
      </c>
      <c r="E361" s="165">
        <v>553.95000000000005</v>
      </c>
      <c r="F361" s="134">
        <v>6</v>
      </c>
      <c r="G361" s="165">
        <v>553.95000000000005</v>
      </c>
      <c r="H361" s="184" t="s">
        <v>830</v>
      </c>
    </row>
    <row r="362" spans="1:8" s="136" customFormat="1" ht="14.1" customHeight="1">
      <c r="A362" s="177" t="s">
        <v>2543</v>
      </c>
      <c r="B362" s="135" t="s">
        <v>2136</v>
      </c>
      <c r="C362" s="166">
        <v>0</v>
      </c>
      <c r="D362" s="134">
        <v>4</v>
      </c>
      <c r="E362" s="165">
        <v>481.95</v>
      </c>
      <c r="F362" s="134">
        <v>4</v>
      </c>
      <c r="G362" s="165">
        <v>481.95</v>
      </c>
      <c r="H362" s="184" t="s">
        <v>831</v>
      </c>
    </row>
    <row r="363" spans="1:8" s="136" customFormat="1" ht="14.1" customHeight="1">
      <c r="A363" s="177" t="s">
        <v>2544</v>
      </c>
      <c r="B363" s="135" t="s">
        <v>2137</v>
      </c>
      <c r="C363" s="166">
        <v>0</v>
      </c>
      <c r="D363" s="134">
        <v>4</v>
      </c>
      <c r="E363" s="165">
        <v>507.95</v>
      </c>
      <c r="F363" s="134">
        <v>4</v>
      </c>
      <c r="G363" s="165">
        <v>507.95</v>
      </c>
      <c r="H363" s="184" t="s">
        <v>832</v>
      </c>
    </row>
    <row r="364" spans="1:8" s="136" customFormat="1" ht="14.1" customHeight="1">
      <c r="A364" s="177" t="s">
        <v>2545</v>
      </c>
      <c r="B364" s="135" t="s">
        <v>2252</v>
      </c>
      <c r="C364" s="166">
        <v>0</v>
      </c>
      <c r="D364" s="134">
        <v>4</v>
      </c>
      <c r="E364" s="165">
        <v>567.95000000000005</v>
      </c>
      <c r="F364" s="134">
        <v>4</v>
      </c>
      <c r="G364" s="165">
        <v>567.95000000000005</v>
      </c>
      <c r="H364" s="184">
        <v>772911352317</v>
      </c>
    </row>
    <row r="365" spans="1:8" s="136" customFormat="1" ht="14.1" customHeight="1">
      <c r="A365" s="177" t="s">
        <v>2546</v>
      </c>
      <c r="B365" s="135" t="s">
        <v>2253</v>
      </c>
      <c r="C365" s="166">
        <v>0</v>
      </c>
      <c r="D365" s="134">
        <v>4</v>
      </c>
      <c r="E365" s="165">
        <v>529.95000000000005</v>
      </c>
      <c r="F365" s="134">
        <v>4</v>
      </c>
      <c r="G365" s="165">
        <v>529.95000000000005</v>
      </c>
      <c r="H365" s="184"/>
    </row>
    <row r="366" spans="1:8" s="136" customFormat="1" ht="14.1" customHeight="1">
      <c r="A366" s="177" t="s">
        <v>2547</v>
      </c>
      <c r="B366" s="135" t="s">
        <v>2138</v>
      </c>
      <c r="C366" s="166">
        <v>0</v>
      </c>
      <c r="D366" s="134">
        <v>4</v>
      </c>
      <c r="E366" s="165">
        <v>590.95000000000005</v>
      </c>
      <c r="F366" s="134">
        <v>4</v>
      </c>
      <c r="G366" s="165">
        <v>590.95000000000005</v>
      </c>
      <c r="H366" s="184" t="s">
        <v>833</v>
      </c>
    </row>
    <row r="367" spans="1:8" s="136" customFormat="1" ht="14.1" customHeight="1">
      <c r="A367" s="177" t="s">
        <v>2548</v>
      </c>
      <c r="B367" s="135" t="s">
        <v>2139</v>
      </c>
      <c r="C367" s="166">
        <v>0</v>
      </c>
      <c r="D367" s="134">
        <v>4</v>
      </c>
      <c r="E367" s="165">
        <v>626.95000000000005</v>
      </c>
      <c r="F367" s="134">
        <v>4</v>
      </c>
      <c r="G367" s="165">
        <v>626.95000000000005</v>
      </c>
      <c r="H367" s="184" t="s">
        <v>834</v>
      </c>
    </row>
    <row r="368" spans="1:8" s="136" customFormat="1" ht="14.1" customHeight="1">
      <c r="A368" s="177" t="s">
        <v>2549</v>
      </c>
      <c r="B368" s="135" t="s">
        <v>2140</v>
      </c>
      <c r="C368" s="166">
        <v>0</v>
      </c>
      <c r="D368" s="134">
        <v>4</v>
      </c>
      <c r="E368" s="165">
        <v>529.95000000000005</v>
      </c>
      <c r="F368" s="134">
        <v>4</v>
      </c>
      <c r="G368" s="165">
        <v>529.95000000000005</v>
      </c>
      <c r="H368" s="184" t="s">
        <v>835</v>
      </c>
    </row>
    <row r="369" spans="1:8" s="137" customFormat="1" ht="14.1" customHeight="1">
      <c r="A369" s="177" t="s">
        <v>2550</v>
      </c>
      <c r="B369" s="135" t="s">
        <v>2254</v>
      </c>
      <c r="C369" s="166">
        <v>0</v>
      </c>
      <c r="D369" s="134">
        <v>4</v>
      </c>
      <c r="E369" s="165">
        <v>553.95000000000005</v>
      </c>
      <c r="F369" s="134">
        <v>4</v>
      </c>
      <c r="G369" s="165">
        <v>553.95000000000005</v>
      </c>
      <c r="H369" s="184">
        <v>772911352362</v>
      </c>
    </row>
    <row r="370" spans="1:8" s="137" customFormat="1" ht="14.1" customHeight="1">
      <c r="A370" s="177" t="s">
        <v>2551</v>
      </c>
      <c r="B370" s="135" t="s">
        <v>2141</v>
      </c>
      <c r="C370" s="166">
        <v>0</v>
      </c>
      <c r="D370" s="134">
        <v>4</v>
      </c>
      <c r="E370" s="165">
        <v>650.95000000000005</v>
      </c>
      <c r="F370" s="134">
        <v>4</v>
      </c>
      <c r="G370" s="165">
        <v>650.95000000000005</v>
      </c>
      <c r="H370" s="184" t="s">
        <v>836</v>
      </c>
    </row>
    <row r="371" spans="1:8" s="137" customFormat="1" ht="14.1" customHeight="1">
      <c r="A371" s="177" t="s">
        <v>2552</v>
      </c>
      <c r="B371" s="135" t="s">
        <v>2142</v>
      </c>
      <c r="C371" s="166">
        <v>0</v>
      </c>
      <c r="D371" s="134">
        <v>4</v>
      </c>
      <c r="E371" s="165">
        <v>615.95000000000005</v>
      </c>
      <c r="F371" s="134">
        <v>4</v>
      </c>
      <c r="G371" s="165">
        <v>615.95000000000005</v>
      </c>
      <c r="H371" s="184" t="s">
        <v>837</v>
      </c>
    </row>
    <row r="372" spans="1:8" s="137" customFormat="1" ht="14.1" customHeight="1">
      <c r="A372" s="177" t="s">
        <v>2553</v>
      </c>
      <c r="B372" s="135" t="s">
        <v>2255</v>
      </c>
      <c r="C372" s="166">
        <v>0</v>
      </c>
      <c r="D372" s="134">
        <v>4</v>
      </c>
      <c r="E372" s="165">
        <v>590.95000000000005</v>
      </c>
      <c r="F372" s="134">
        <v>4</v>
      </c>
      <c r="G372" s="165">
        <v>590.95000000000005</v>
      </c>
      <c r="H372" s="184"/>
    </row>
    <row r="373" spans="1:8" s="137" customFormat="1" ht="14.1" customHeight="1">
      <c r="A373" s="177" t="s">
        <v>2554</v>
      </c>
      <c r="B373" s="135" t="s">
        <v>2143</v>
      </c>
      <c r="C373" s="166">
        <v>0</v>
      </c>
      <c r="D373" s="134">
        <v>4</v>
      </c>
      <c r="E373" s="165">
        <v>626.95000000000005</v>
      </c>
      <c r="F373" s="134">
        <v>4</v>
      </c>
      <c r="G373" s="165">
        <v>626.95000000000005</v>
      </c>
      <c r="H373" s="184" t="s">
        <v>838</v>
      </c>
    </row>
    <row r="374" spans="1:8" s="137" customFormat="1" ht="14.1" customHeight="1">
      <c r="A374" s="177" t="s">
        <v>2555</v>
      </c>
      <c r="B374" s="135" t="s">
        <v>2144</v>
      </c>
      <c r="C374" s="166">
        <v>0</v>
      </c>
      <c r="D374" s="134">
        <v>4</v>
      </c>
      <c r="E374" s="165">
        <v>507.95</v>
      </c>
      <c r="F374" s="134">
        <v>4</v>
      </c>
      <c r="G374" s="165">
        <v>507.95</v>
      </c>
      <c r="H374" s="184" t="s">
        <v>839</v>
      </c>
    </row>
    <row r="375" spans="1:8" s="137" customFormat="1" ht="14.1" customHeight="1">
      <c r="A375" s="177" t="s">
        <v>2556</v>
      </c>
      <c r="B375" s="135" t="s">
        <v>2145</v>
      </c>
      <c r="C375" s="166">
        <v>0</v>
      </c>
      <c r="D375" s="134">
        <v>4</v>
      </c>
      <c r="E375" s="165">
        <v>650.95000000000005</v>
      </c>
      <c r="F375" s="134">
        <v>4</v>
      </c>
      <c r="G375" s="165">
        <v>650.95000000000005</v>
      </c>
      <c r="H375" s="184" t="s">
        <v>840</v>
      </c>
    </row>
    <row r="376" spans="1:8" s="137" customFormat="1" ht="14.1" customHeight="1">
      <c r="A376" s="176" t="s">
        <v>2557</v>
      </c>
      <c r="B376" s="140" t="s">
        <v>2146</v>
      </c>
      <c r="C376" s="166">
        <v>0</v>
      </c>
      <c r="D376" s="141">
        <v>1</v>
      </c>
      <c r="E376" s="166">
        <v>37.300000000000004</v>
      </c>
      <c r="F376" s="141">
        <v>2</v>
      </c>
      <c r="G376" s="166">
        <v>32.4</v>
      </c>
      <c r="H376" s="184" t="s">
        <v>428</v>
      </c>
    </row>
    <row r="377" spans="1:8" s="137" customFormat="1" ht="14.1" customHeight="1">
      <c r="A377" s="176" t="s">
        <v>2558</v>
      </c>
      <c r="B377" s="140" t="s">
        <v>2147</v>
      </c>
      <c r="C377" s="166">
        <v>0</v>
      </c>
      <c r="D377" s="141">
        <v>1</v>
      </c>
      <c r="E377" s="166">
        <v>64.25</v>
      </c>
      <c r="F377" s="141">
        <v>2</v>
      </c>
      <c r="G377" s="166">
        <v>58.400000000000006</v>
      </c>
      <c r="H377" s="184" t="s">
        <v>428</v>
      </c>
    </row>
    <row r="378" spans="1:8" s="136" customFormat="1" ht="14.1" customHeight="1">
      <c r="A378" s="176" t="s">
        <v>2559</v>
      </c>
      <c r="B378" s="140" t="s">
        <v>2148</v>
      </c>
      <c r="C378" s="166">
        <v>0</v>
      </c>
      <c r="D378" s="141">
        <v>1</v>
      </c>
      <c r="E378" s="166">
        <v>57.150000000000006</v>
      </c>
      <c r="F378" s="141">
        <v>2</v>
      </c>
      <c r="G378" s="166">
        <v>49.050000000000004</v>
      </c>
      <c r="H378" s="184" t="s">
        <v>428</v>
      </c>
    </row>
    <row r="379" spans="1:8" s="136" customFormat="1" ht="14.1" customHeight="1">
      <c r="A379" s="176" t="s">
        <v>2560</v>
      </c>
      <c r="B379" s="140" t="s">
        <v>2149</v>
      </c>
      <c r="C379" s="166">
        <v>0</v>
      </c>
      <c r="D379" s="141">
        <v>1</v>
      </c>
      <c r="E379" s="166">
        <v>33.050000000000004</v>
      </c>
      <c r="F379" s="141">
        <v>2</v>
      </c>
      <c r="G379" s="166">
        <v>29.1</v>
      </c>
      <c r="H379" s="184" t="s">
        <v>428</v>
      </c>
    </row>
    <row r="380" spans="1:8" s="136" customFormat="1" ht="14.1" customHeight="1">
      <c r="A380" s="177" t="s">
        <v>2561</v>
      </c>
      <c r="B380" s="135" t="s">
        <v>2150</v>
      </c>
      <c r="C380" s="166">
        <v>0</v>
      </c>
      <c r="D380" s="134">
        <v>3</v>
      </c>
      <c r="E380" s="165">
        <v>601.95000000000005</v>
      </c>
      <c r="F380" s="134">
        <v>3</v>
      </c>
      <c r="G380" s="165">
        <v>601.95000000000005</v>
      </c>
      <c r="H380" s="184" t="s">
        <v>841</v>
      </c>
    </row>
    <row r="381" spans="1:8" s="136" customFormat="1" ht="14.1" customHeight="1">
      <c r="A381" s="175" t="s">
        <v>1064</v>
      </c>
      <c r="B381" s="140" t="s">
        <v>1142</v>
      </c>
      <c r="C381" s="166">
        <v>0</v>
      </c>
      <c r="D381" s="134">
        <v>1</v>
      </c>
      <c r="E381" s="166">
        <v>93.45</v>
      </c>
      <c r="F381" s="142">
        <v>1</v>
      </c>
      <c r="G381" s="167">
        <v>93.45</v>
      </c>
      <c r="H381" s="184"/>
    </row>
    <row r="382" spans="1:8" s="136" customFormat="1" ht="14.1" customHeight="1">
      <c r="A382" s="175" t="s">
        <v>1065</v>
      </c>
      <c r="B382" s="140" t="s">
        <v>1143</v>
      </c>
      <c r="C382" s="166">
        <v>0</v>
      </c>
      <c r="D382" s="134">
        <v>1</v>
      </c>
      <c r="E382" s="166">
        <v>93.45</v>
      </c>
      <c r="F382" s="142">
        <v>1</v>
      </c>
      <c r="G382" s="167">
        <v>93.45</v>
      </c>
      <c r="H382" s="184"/>
    </row>
    <row r="383" spans="1:8" s="136" customFormat="1" ht="14.1" customHeight="1">
      <c r="A383" s="175" t="s">
        <v>1066</v>
      </c>
      <c r="B383" s="140" t="s">
        <v>1144</v>
      </c>
      <c r="C383" s="166">
        <v>0</v>
      </c>
      <c r="D383" s="141">
        <v>1</v>
      </c>
      <c r="E383" s="166">
        <v>104.3</v>
      </c>
      <c r="F383" s="134">
        <v>1</v>
      </c>
      <c r="G383" s="166">
        <v>104.30000000000001</v>
      </c>
      <c r="H383" s="184"/>
    </row>
    <row r="384" spans="1:8" s="136" customFormat="1" ht="14.1" customHeight="1">
      <c r="A384" s="175" t="s">
        <v>1067</v>
      </c>
      <c r="B384" s="140" t="s">
        <v>1145</v>
      </c>
      <c r="C384" s="166">
        <v>0</v>
      </c>
      <c r="D384" s="141">
        <v>1</v>
      </c>
      <c r="E384" s="166">
        <v>93.45</v>
      </c>
      <c r="F384" s="134">
        <v>1</v>
      </c>
      <c r="G384" s="166">
        <v>93.45</v>
      </c>
      <c r="H384" s="184"/>
    </row>
    <row r="385" spans="1:8" s="136" customFormat="1" ht="14.1" customHeight="1">
      <c r="A385" s="179" t="s">
        <v>1068</v>
      </c>
      <c r="B385" s="140" t="s">
        <v>1146</v>
      </c>
      <c r="C385" s="166">
        <v>0</v>
      </c>
      <c r="D385" s="141">
        <v>1</v>
      </c>
      <c r="E385" s="166">
        <v>93.45</v>
      </c>
      <c r="F385" s="134">
        <v>1</v>
      </c>
      <c r="G385" s="166">
        <v>93.45</v>
      </c>
      <c r="H385" s="184"/>
    </row>
    <row r="386" spans="1:8" s="137" customFormat="1" ht="14.1" customHeight="1">
      <c r="A386" s="175" t="s">
        <v>1069</v>
      </c>
      <c r="B386" s="140" t="s">
        <v>1147</v>
      </c>
      <c r="C386" s="166">
        <v>0</v>
      </c>
      <c r="D386" s="141">
        <v>1</v>
      </c>
      <c r="E386" s="166">
        <v>93.45</v>
      </c>
      <c r="F386" s="134">
        <v>1</v>
      </c>
      <c r="G386" s="166">
        <v>93.45</v>
      </c>
      <c r="H386" s="184"/>
    </row>
    <row r="387" spans="1:8" s="137" customFormat="1" ht="14.1" customHeight="1">
      <c r="A387" s="175" t="s">
        <v>1070</v>
      </c>
      <c r="B387" s="140" t="s">
        <v>1148</v>
      </c>
      <c r="C387" s="166">
        <v>0</v>
      </c>
      <c r="D387" s="141">
        <v>1</v>
      </c>
      <c r="E387" s="166">
        <v>93.45</v>
      </c>
      <c r="F387" s="134">
        <v>1</v>
      </c>
      <c r="G387" s="166">
        <v>93.45</v>
      </c>
      <c r="H387" s="184"/>
    </row>
    <row r="388" spans="1:8" s="137" customFormat="1" ht="14.1" customHeight="1">
      <c r="A388" s="177" t="s">
        <v>1071</v>
      </c>
      <c r="B388" s="140" t="s">
        <v>1149</v>
      </c>
      <c r="C388" s="166">
        <v>0</v>
      </c>
      <c r="D388" s="134">
        <v>1</v>
      </c>
      <c r="E388" s="166">
        <v>93.45</v>
      </c>
      <c r="F388" s="134">
        <v>1</v>
      </c>
      <c r="G388" s="167">
        <v>93.45</v>
      </c>
      <c r="H388" s="184"/>
    </row>
    <row r="389" spans="1:8" s="137" customFormat="1" ht="14.1" customHeight="1">
      <c r="A389" s="177" t="s">
        <v>2562</v>
      </c>
      <c r="B389" s="135" t="s">
        <v>2151</v>
      </c>
      <c r="C389" s="166">
        <v>0</v>
      </c>
      <c r="D389" s="134">
        <v>3</v>
      </c>
      <c r="E389" s="165">
        <v>626.95000000000005</v>
      </c>
      <c r="F389" s="134">
        <v>3</v>
      </c>
      <c r="G389" s="165">
        <v>626.95000000000005</v>
      </c>
      <c r="H389" s="184" t="s">
        <v>842</v>
      </c>
    </row>
    <row r="390" spans="1:8" s="137" customFormat="1" ht="14.1" customHeight="1">
      <c r="A390" s="177" t="s">
        <v>395</v>
      </c>
      <c r="B390" s="140" t="s">
        <v>2256</v>
      </c>
      <c r="C390" s="166">
        <v>0</v>
      </c>
      <c r="D390" s="134">
        <v>1</v>
      </c>
      <c r="E390" s="166">
        <v>46.45</v>
      </c>
      <c r="F390" s="134">
        <v>10</v>
      </c>
      <c r="G390" s="167">
        <v>39.950000000000003</v>
      </c>
      <c r="H390" s="184"/>
    </row>
    <row r="391" spans="1:8" s="137" customFormat="1" ht="14.1" customHeight="1">
      <c r="A391" s="177" t="s">
        <v>2563</v>
      </c>
      <c r="B391" s="135" t="s">
        <v>2257</v>
      </c>
      <c r="C391" s="166">
        <v>0</v>
      </c>
      <c r="D391" s="134">
        <v>3</v>
      </c>
      <c r="E391" s="165">
        <v>650.95000000000005</v>
      </c>
      <c r="F391" s="134">
        <v>3</v>
      </c>
      <c r="G391" s="165">
        <v>650.95000000000005</v>
      </c>
      <c r="H391" s="184"/>
    </row>
    <row r="392" spans="1:8" s="137" customFormat="1" ht="14.1" customHeight="1">
      <c r="A392" s="177" t="s">
        <v>2564</v>
      </c>
      <c r="B392" s="135" t="s">
        <v>2258</v>
      </c>
      <c r="C392" s="166">
        <v>0</v>
      </c>
      <c r="D392" s="134">
        <v>3</v>
      </c>
      <c r="E392" s="165">
        <v>687.95</v>
      </c>
      <c r="F392" s="134">
        <v>3</v>
      </c>
      <c r="G392" s="165">
        <v>687.95</v>
      </c>
      <c r="H392" s="184"/>
    </row>
    <row r="393" spans="1:8" s="137" customFormat="1" ht="14.1" customHeight="1">
      <c r="A393" s="177" t="s">
        <v>2565</v>
      </c>
      <c r="B393" s="135" t="s">
        <v>2152</v>
      </c>
      <c r="C393" s="166">
        <v>0</v>
      </c>
      <c r="D393" s="134">
        <v>3</v>
      </c>
      <c r="E393" s="165">
        <v>710.95</v>
      </c>
      <c r="F393" s="134">
        <v>3</v>
      </c>
      <c r="G393" s="165">
        <v>710.95</v>
      </c>
      <c r="H393" s="184" t="s">
        <v>843</v>
      </c>
    </row>
    <row r="394" spans="1:8" s="137" customFormat="1" ht="14.1" customHeight="1">
      <c r="A394" s="177" t="s">
        <v>308</v>
      </c>
      <c r="B394" s="135" t="s">
        <v>2153</v>
      </c>
      <c r="C394" s="166">
        <v>0</v>
      </c>
      <c r="D394" s="134">
        <v>4</v>
      </c>
      <c r="E394" s="165">
        <v>542.95000000000005</v>
      </c>
      <c r="F394" s="134">
        <v>4</v>
      </c>
      <c r="G394" s="165">
        <v>542.95000000000005</v>
      </c>
      <c r="H394" s="184" t="s">
        <v>844</v>
      </c>
    </row>
    <row r="395" spans="1:8" s="137" customFormat="1" ht="14.1" customHeight="1">
      <c r="A395" s="177" t="s">
        <v>309</v>
      </c>
      <c r="B395" s="135" t="s">
        <v>2154</v>
      </c>
      <c r="C395" s="166">
        <v>0</v>
      </c>
      <c r="D395" s="134">
        <v>4</v>
      </c>
      <c r="E395" s="165">
        <v>626.95000000000005</v>
      </c>
      <c r="F395" s="134">
        <v>4</v>
      </c>
      <c r="G395" s="165">
        <v>626.95000000000005</v>
      </c>
      <c r="H395" s="184" t="s">
        <v>845</v>
      </c>
    </row>
    <row r="396" spans="1:8" s="137" customFormat="1" ht="14.1" customHeight="1">
      <c r="A396" s="177" t="s">
        <v>2566</v>
      </c>
      <c r="B396" s="135" t="s">
        <v>2155</v>
      </c>
      <c r="C396" s="166">
        <v>0</v>
      </c>
      <c r="D396" s="134">
        <v>3</v>
      </c>
      <c r="E396" s="165">
        <v>748.95</v>
      </c>
      <c r="F396" s="134">
        <v>3</v>
      </c>
      <c r="G396" s="165">
        <v>748.95</v>
      </c>
      <c r="H396" s="184" t="s">
        <v>846</v>
      </c>
    </row>
    <row r="397" spans="1:8" s="137" customFormat="1" ht="14.1" customHeight="1">
      <c r="A397" s="177" t="s">
        <v>310</v>
      </c>
      <c r="B397" s="135" t="s">
        <v>2156</v>
      </c>
      <c r="C397" s="166">
        <v>0</v>
      </c>
      <c r="D397" s="134">
        <v>4</v>
      </c>
      <c r="E397" s="165">
        <v>626.95000000000005</v>
      </c>
      <c r="F397" s="134">
        <v>4</v>
      </c>
      <c r="G397" s="165">
        <v>626.95000000000005</v>
      </c>
      <c r="H397" s="184" t="s">
        <v>847</v>
      </c>
    </row>
    <row r="398" spans="1:8" s="136" customFormat="1" ht="14.1" customHeight="1">
      <c r="A398" s="177" t="s">
        <v>311</v>
      </c>
      <c r="B398" s="135" t="s">
        <v>2259</v>
      </c>
      <c r="C398" s="166">
        <v>0</v>
      </c>
      <c r="D398" s="134">
        <v>4</v>
      </c>
      <c r="E398" s="165">
        <v>601.95000000000005</v>
      </c>
      <c r="F398" s="134">
        <v>4</v>
      </c>
      <c r="G398" s="165">
        <v>601.95000000000005</v>
      </c>
      <c r="H398" s="184">
        <v>772911352751</v>
      </c>
    </row>
    <row r="399" spans="1:8" s="136" customFormat="1" ht="14.1" customHeight="1">
      <c r="A399" s="177" t="s">
        <v>312</v>
      </c>
      <c r="B399" s="135" t="s">
        <v>2260</v>
      </c>
      <c r="C399" s="166">
        <v>0</v>
      </c>
      <c r="D399" s="134">
        <v>4</v>
      </c>
      <c r="E399" s="165">
        <v>687.95</v>
      </c>
      <c r="F399" s="134">
        <v>4</v>
      </c>
      <c r="G399" s="165">
        <v>687.95</v>
      </c>
      <c r="H399" s="184">
        <v>772911352768</v>
      </c>
    </row>
    <row r="400" spans="1:8" s="137" customFormat="1" ht="14.1" customHeight="1">
      <c r="A400" s="177" t="s">
        <v>313</v>
      </c>
      <c r="B400" s="135" t="s">
        <v>2157</v>
      </c>
      <c r="C400" s="166">
        <v>0</v>
      </c>
      <c r="D400" s="134">
        <v>4</v>
      </c>
      <c r="E400" s="165">
        <v>710.95</v>
      </c>
      <c r="F400" s="134">
        <v>4</v>
      </c>
      <c r="G400" s="165">
        <v>710.95</v>
      </c>
      <c r="H400" s="184" t="s">
        <v>848</v>
      </c>
    </row>
    <row r="401" spans="1:8" s="137" customFormat="1" ht="14.1" customHeight="1">
      <c r="A401" s="177" t="s">
        <v>1132</v>
      </c>
      <c r="B401" s="135" t="s">
        <v>2158</v>
      </c>
      <c r="C401" s="166">
        <v>0</v>
      </c>
      <c r="D401" s="134">
        <v>4</v>
      </c>
      <c r="E401" s="165">
        <v>737.95</v>
      </c>
      <c r="F401" s="134">
        <v>4</v>
      </c>
      <c r="G401" s="165">
        <v>737.95</v>
      </c>
      <c r="H401" s="184" t="s">
        <v>1413</v>
      </c>
    </row>
    <row r="402" spans="1:8" s="136" customFormat="1" ht="14.1" customHeight="1">
      <c r="A402" s="177" t="s">
        <v>1133</v>
      </c>
      <c r="B402" s="135" t="s">
        <v>2159</v>
      </c>
      <c r="C402" s="166">
        <v>0</v>
      </c>
      <c r="D402" s="134">
        <v>4</v>
      </c>
      <c r="E402" s="165">
        <v>793.95</v>
      </c>
      <c r="F402" s="134">
        <v>4</v>
      </c>
      <c r="G402" s="165">
        <v>793.95</v>
      </c>
      <c r="H402" s="184" t="s">
        <v>1414</v>
      </c>
    </row>
    <row r="403" spans="1:8" s="137" customFormat="1" ht="14.1" customHeight="1">
      <c r="A403" s="177" t="s">
        <v>2567</v>
      </c>
      <c r="B403" s="135" t="s">
        <v>2160</v>
      </c>
      <c r="C403" s="166">
        <v>0</v>
      </c>
      <c r="D403" s="134">
        <v>3</v>
      </c>
      <c r="E403" s="165">
        <v>663.95</v>
      </c>
      <c r="F403" s="134">
        <v>3</v>
      </c>
      <c r="G403" s="165">
        <v>663.95</v>
      </c>
      <c r="H403" s="184" t="s">
        <v>849</v>
      </c>
    </row>
    <row r="404" spans="1:8" s="137" customFormat="1" ht="14.1" customHeight="1">
      <c r="A404" s="176" t="s">
        <v>2568</v>
      </c>
      <c r="B404" s="140" t="s">
        <v>2261</v>
      </c>
      <c r="C404" s="166">
        <v>0</v>
      </c>
      <c r="D404" s="141">
        <v>1</v>
      </c>
      <c r="E404" s="166">
        <v>15.15</v>
      </c>
      <c r="F404" s="141">
        <v>8</v>
      </c>
      <c r="G404" s="166">
        <v>11.65</v>
      </c>
      <c r="H404" s="184"/>
    </row>
    <row r="405" spans="1:8" s="137" customFormat="1" ht="14.1" customHeight="1">
      <c r="A405" s="175" t="s">
        <v>2569</v>
      </c>
      <c r="B405" s="140" t="s">
        <v>2161</v>
      </c>
      <c r="C405" s="166">
        <v>0</v>
      </c>
      <c r="D405" s="134">
        <v>1</v>
      </c>
      <c r="E405" s="166">
        <v>11.600000000000001</v>
      </c>
      <c r="F405" s="142">
        <v>8</v>
      </c>
      <c r="G405" s="167">
        <v>8.85</v>
      </c>
      <c r="H405" s="184" t="s">
        <v>428</v>
      </c>
    </row>
    <row r="406" spans="1:8" s="137" customFormat="1" ht="14.1" customHeight="1">
      <c r="A406" s="175" t="s">
        <v>2570</v>
      </c>
      <c r="B406" s="140" t="s">
        <v>2262</v>
      </c>
      <c r="C406" s="166">
        <v>0</v>
      </c>
      <c r="D406" s="134">
        <v>1</v>
      </c>
      <c r="E406" s="166">
        <v>51.050000000000004</v>
      </c>
      <c r="F406" s="142">
        <v>1</v>
      </c>
      <c r="G406" s="167">
        <v>51.050000000000004</v>
      </c>
      <c r="H406" s="184"/>
    </row>
    <row r="407" spans="1:8" s="137" customFormat="1" ht="14.1" customHeight="1">
      <c r="A407" s="177" t="s">
        <v>1129</v>
      </c>
      <c r="B407" s="140" t="s">
        <v>1942</v>
      </c>
      <c r="C407" s="166">
        <v>30.99</v>
      </c>
      <c r="D407" s="134">
        <v>1</v>
      </c>
      <c r="E407" s="166">
        <v>19.05</v>
      </c>
      <c r="F407" s="134">
        <v>6</v>
      </c>
      <c r="G407" s="167">
        <v>15.3</v>
      </c>
      <c r="H407" s="184" t="s">
        <v>1171</v>
      </c>
    </row>
    <row r="408" spans="1:8" s="137" customFormat="1" ht="14.1" customHeight="1">
      <c r="A408" s="177" t="s">
        <v>1128</v>
      </c>
      <c r="B408" s="140" t="s">
        <v>1943</v>
      </c>
      <c r="C408" s="166">
        <v>30.99</v>
      </c>
      <c r="D408" s="134">
        <v>1</v>
      </c>
      <c r="E408" s="166">
        <v>19.05</v>
      </c>
      <c r="F408" s="134">
        <v>6</v>
      </c>
      <c r="G408" s="167">
        <v>15.3</v>
      </c>
      <c r="H408" s="184" t="s">
        <v>1172</v>
      </c>
    </row>
    <row r="409" spans="1:8" s="137" customFormat="1" ht="14.1" customHeight="1">
      <c r="A409" s="175" t="s">
        <v>1094</v>
      </c>
      <c r="B409" s="140" t="s">
        <v>1944</v>
      </c>
      <c r="C409" s="166">
        <v>185.99</v>
      </c>
      <c r="D409" s="141">
        <v>1</v>
      </c>
      <c r="E409" s="166">
        <v>96.4</v>
      </c>
      <c r="F409" s="134">
        <v>1</v>
      </c>
      <c r="G409" s="166">
        <v>96.4</v>
      </c>
      <c r="H409" s="184"/>
    </row>
    <row r="410" spans="1:8" s="137" customFormat="1" ht="14.1" customHeight="1">
      <c r="A410" s="177" t="s">
        <v>1126</v>
      </c>
      <c r="B410" s="140" t="s">
        <v>1945</v>
      </c>
      <c r="C410" s="166">
        <v>30.99</v>
      </c>
      <c r="D410" s="134">
        <v>1</v>
      </c>
      <c r="E410" s="166">
        <v>19.05</v>
      </c>
      <c r="F410" s="134">
        <v>6</v>
      </c>
      <c r="G410" s="167">
        <v>15.3</v>
      </c>
      <c r="H410" s="184" t="s">
        <v>1173</v>
      </c>
    </row>
    <row r="411" spans="1:8" s="139" customFormat="1" ht="14.1" customHeight="1">
      <c r="A411" s="177" t="s">
        <v>1125</v>
      </c>
      <c r="B411" s="140" t="s">
        <v>1946</v>
      </c>
      <c r="C411" s="166">
        <v>30.99</v>
      </c>
      <c r="D411" s="134">
        <v>1</v>
      </c>
      <c r="E411" s="166">
        <v>19.05</v>
      </c>
      <c r="F411" s="134">
        <v>6</v>
      </c>
      <c r="G411" s="167">
        <v>15.3</v>
      </c>
      <c r="H411" s="184" t="s">
        <v>1174</v>
      </c>
    </row>
    <row r="412" spans="1:8" s="137" customFormat="1" ht="14.1" customHeight="1">
      <c r="A412" s="177" t="s">
        <v>1130</v>
      </c>
      <c r="B412" s="140" t="s">
        <v>1947</v>
      </c>
      <c r="C412" s="166">
        <v>30.99</v>
      </c>
      <c r="D412" s="134">
        <v>1</v>
      </c>
      <c r="E412" s="166">
        <v>19.05</v>
      </c>
      <c r="F412" s="134">
        <v>6</v>
      </c>
      <c r="G412" s="167">
        <v>15.3</v>
      </c>
      <c r="H412" s="184" t="s">
        <v>1175</v>
      </c>
    </row>
    <row r="413" spans="1:8" s="137" customFormat="1" ht="14.1" customHeight="1">
      <c r="A413" s="175" t="s">
        <v>1127</v>
      </c>
      <c r="B413" s="140" t="s">
        <v>1948</v>
      </c>
      <c r="C413" s="166">
        <v>30.99</v>
      </c>
      <c r="D413" s="141">
        <v>1</v>
      </c>
      <c r="E413" s="166">
        <v>19.05</v>
      </c>
      <c r="F413" s="134">
        <v>6</v>
      </c>
      <c r="G413" s="166">
        <v>15.3</v>
      </c>
      <c r="H413" s="184" t="s">
        <v>1176</v>
      </c>
    </row>
    <row r="414" spans="1:8" s="139" customFormat="1" ht="14.1" customHeight="1">
      <c r="A414" s="176" t="s">
        <v>1323</v>
      </c>
      <c r="B414" s="140" t="s">
        <v>2263</v>
      </c>
      <c r="C414" s="166">
        <v>55.99</v>
      </c>
      <c r="D414" s="141">
        <v>1</v>
      </c>
      <c r="E414" s="166">
        <v>28.1</v>
      </c>
      <c r="F414" s="141">
        <v>1</v>
      </c>
      <c r="G414" s="166">
        <v>28.1</v>
      </c>
      <c r="H414" s="184">
        <v>813269019375</v>
      </c>
    </row>
    <row r="415" spans="1:8" s="136" customFormat="1" ht="14.1" customHeight="1">
      <c r="A415" s="175" t="s">
        <v>1324</v>
      </c>
      <c r="B415" s="140" t="s">
        <v>2264</v>
      </c>
      <c r="C415" s="166">
        <v>55.99</v>
      </c>
      <c r="D415" s="141">
        <v>1</v>
      </c>
      <c r="E415" s="166">
        <v>28.1</v>
      </c>
      <c r="F415" s="134">
        <v>1</v>
      </c>
      <c r="G415" s="166">
        <v>28.1</v>
      </c>
      <c r="H415" s="184">
        <v>813269019382</v>
      </c>
    </row>
    <row r="416" spans="1:8" s="136" customFormat="1" ht="14.1" customHeight="1">
      <c r="A416" s="175" t="s">
        <v>1325</v>
      </c>
      <c r="B416" s="140" t="s">
        <v>2265</v>
      </c>
      <c r="C416" s="166">
        <v>55.99</v>
      </c>
      <c r="D416" s="141">
        <v>1</v>
      </c>
      <c r="E416" s="166">
        <v>28.1</v>
      </c>
      <c r="F416" s="134">
        <v>1</v>
      </c>
      <c r="G416" s="166">
        <v>28.1</v>
      </c>
      <c r="H416" s="184">
        <v>813269019399</v>
      </c>
    </row>
    <row r="417" spans="1:8" s="136" customFormat="1" ht="14.1" customHeight="1">
      <c r="A417" s="176" t="s">
        <v>1326</v>
      </c>
      <c r="B417" s="140" t="s">
        <v>2266</v>
      </c>
      <c r="C417" s="166">
        <v>55.99</v>
      </c>
      <c r="D417" s="141">
        <v>1</v>
      </c>
      <c r="E417" s="166">
        <v>28.1</v>
      </c>
      <c r="F417" s="141">
        <v>1</v>
      </c>
      <c r="G417" s="166">
        <v>28.1</v>
      </c>
      <c r="H417" s="184">
        <v>813269019405</v>
      </c>
    </row>
    <row r="418" spans="1:8" s="136" customFormat="1" ht="14.1" customHeight="1">
      <c r="A418" s="176" t="s">
        <v>1327</v>
      </c>
      <c r="B418" s="140" t="s">
        <v>2267</v>
      </c>
      <c r="C418" s="166">
        <v>55.99</v>
      </c>
      <c r="D418" s="141">
        <v>1</v>
      </c>
      <c r="E418" s="166">
        <v>28.1</v>
      </c>
      <c r="F418" s="141">
        <v>1</v>
      </c>
      <c r="G418" s="166">
        <v>28.1</v>
      </c>
      <c r="H418" s="184">
        <v>813269019412</v>
      </c>
    </row>
    <row r="419" spans="1:8" s="137" customFormat="1" ht="14.1" customHeight="1">
      <c r="A419" s="176" t="s">
        <v>1328</v>
      </c>
      <c r="B419" s="140" t="s">
        <v>2268</v>
      </c>
      <c r="C419" s="166">
        <v>55.99</v>
      </c>
      <c r="D419" s="141">
        <v>1</v>
      </c>
      <c r="E419" s="166">
        <v>28.1</v>
      </c>
      <c r="F419" s="141">
        <v>1</v>
      </c>
      <c r="G419" s="166">
        <v>28.1</v>
      </c>
      <c r="H419" s="184">
        <v>813269019429</v>
      </c>
    </row>
    <row r="420" spans="1:8" s="137" customFormat="1" ht="14.1" customHeight="1">
      <c r="A420" s="175" t="s">
        <v>282</v>
      </c>
      <c r="B420" s="140" t="s">
        <v>1949</v>
      </c>
      <c r="C420" s="166">
        <v>52.99</v>
      </c>
      <c r="D420" s="141">
        <v>1</v>
      </c>
      <c r="E420" s="166">
        <v>35.1</v>
      </c>
      <c r="F420" s="134">
        <v>8</v>
      </c>
      <c r="G420" s="166">
        <v>26.650000000000002</v>
      </c>
      <c r="H420" s="184" t="s">
        <v>631</v>
      </c>
    </row>
    <row r="421" spans="1:8" s="137" customFormat="1" ht="14.1" customHeight="1">
      <c r="A421" s="175" t="s">
        <v>283</v>
      </c>
      <c r="B421" s="140" t="s">
        <v>1950</v>
      </c>
      <c r="C421" s="166">
        <v>38.99</v>
      </c>
      <c r="D421" s="141">
        <v>1</v>
      </c>
      <c r="E421" s="166">
        <v>25.450000000000003</v>
      </c>
      <c r="F421" s="134">
        <v>8</v>
      </c>
      <c r="G421" s="166">
        <v>19.350000000000001</v>
      </c>
      <c r="H421" s="184" t="s">
        <v>632</v>
      </c>
    </row>
    <row r="422" spans="1:8" s="136" customFormat="1" ht="14.1" customHeight="1">
      <c r="A422" s="177" t="s">
        <v>284</v>
      </c>
      <c r="B422" s="140" t="s">
        <v>1951</v>
      </c>
      <c r="C422" s="166">
        <v>26.99</v>
      </c>
      <c r="D422" s="134">
        <v>1</v>
      </c>
      <c r="E422" s="166">
        <v>18.150000000000002</v>
      </c>
      <c r="F422" s="134">
        <v>8</v>
      </c>
      <c r="G422" s="167">
        <v>13.350000000000001</v>
      </c>
      <c r="H422" s="184" t="s">
        <v>633</v>
      </c>
    </row>
    <row r="423" spans="1:8" s="138" customFormat="1" ht="14.1" customHeight="1">
      <c r="A423" s="177" t="s">
        <v>285</v>
      </c>
      <c r="B423" s="140" t="s">
        <v>1952</v>
      </c>
      <c r="C423" s="166">
        <v>40.99</v>
      </c>
      <c r="D423" s="134">
        <v>1</v>
      </c>
      <c r="E423" s="166">
        <v>27.85</v>
      </c>
      <c r="F423" s="134">
        <v>6</v>
      </c>
      <c r="G423" s="167">
        <v>20.5</v>
      </c>
      <c r="H423" s="184" t="s">
        <v>634</v>
      </c>
    </row>
    <row r="424" spans="1:8" s="138" customFormat="1" ht="14.1" customHeight="1">
      <c r="A424" s="177" t="s">
        <v>286</v>
      </c>
      <c r="B424" s="140" t="s">
        <v>1953</v>
      </c>
      <c r="C424" s="166">
        <v>40.99</v>
      </c>
      <c r="D424" s="134">
        <v>1</v>
      </c>
      <c r="E424" s="166">
        <v>27.85</v>
      </c>
      <c r="F424" s="134">
        <v>6</v>
      </c>
      <c r="G424" s="167">
        <v>20.5</v>
      </c>
      <c r="H424" s="184" t="s">
        <v>635</v>
      </c>
    </row>
    <row r="425" spans="1:8" s="138" customFormat="1" ht="14.1" customHeight="1">
      <c r="A425" s="176" t="s">
        <v>429</v>
      </c>
      <c r="B425" s="140" t="s">
        <v>1954</v>
      </c>
      <c r="C425" s="166">
        <v>245.99</v>
      </c>
      <c r="D425" s="141">
        <v>1</v>
      </c>
      <c r="E425" s="166">
        <v>129.15</v>
      </c>
      <c r="F425" s="141">
        <v>1</v>
      </c>
      <c r="G425" s="166">
        <v>129.15</v>
      </c>
      <c r="H425" s="184"/>
    </row>
    <row r="426" spans="1:8" s="136" customFormat="1" ht="14.1" customHeight="1">
      <c r="A426" s="177" t="s">
        <v>287</v>
      </c>
      <c r="B426" s="140" t="s">
        <v>1955</v>
      </c>
      <c r="C426" s="166">
        <v>40.99</v>
      </c>
      <c r="D426" s="134">
        <v>1</v>
      </c>
      <c r="E426" s="166">
        <v>27.85</v>
      </c>
      <c r="F426" s="134">
        <v>6</v>
      </c>
      <c r="G426" s="167">
        <v>20.5</v>
      </c>
      <c r="H426" s="184" t="s">
        <v>636</v>
      </c>
    </row>
    <row r="427" spans="1:8" s="136" customFormat="1" ht="14.1" customHeight="1">
      <c r="A427" s="175" t="s">
        <v>288</v>
      </c>
      <c r="B427" s="140" t="s">
        <v>1956</v>
      </c>
      <c r="C427" s="166">
        <v>40.99</v>
      </c>
      <c r="D427" s="134">
        <v>1</v>
      </c>
      <c r="E427" s="166">
        <v>27.85</v>
      </c>
      <c r="F427" s="142">
        <v>6</v>
      </c>
      <c r="G427" s="167">
        <v>20.5</v>
      </c>
      <c r="H427" s="184" t="s">
        <v>637</v>
      </c>
    </row>
    <row r="428" spans="1:8" s="136" customFormat="1" ht="14.1" customHeight="1">
      <c r="A428" s="175" t="s">
        <v>458</v>
      </c>
      <c r="B428" s="140" t="s">
        <v>1957</v>
      </c>
      <c r="C428" s="166">
        <v>40.99</v>
      </c>
      <c r="D428" s="134">
        <v>1</v>
      </c>
      <c r="E428" s="166">
        <v>27.85</v>
      </c>
      <c r="F428" s="142">
        <v>6</v>
      </c>
      <c r="G428" s="167">
        <v>20.5</v>
      </c>
      <c r="H428" s="184" t="s">
        <v>882</v>
      </c>
    </row>
    <row r="429" spans="1:8" s="136" customFormat="1" ht="14.1" customHeight="1">
      <c r="A429" s="175" t="s">
        <v>289</v>
      </c>
      <c r="B429" s="140" t="s">
        <v>1958</v>
      </c>
      <c r="C429" s="166">
        <v>40.99</v>
      </c>
      <c r="D429" s="134">
        <v>1</v>
      </c>
      <c r="E429" s="166">
        <v>27.85</v>
      </c>
      <c r="F429" s="142">
        <v>6</v>
      </c>
      <c r="G429" s="167">
        <v>20.5</v>
      </c>
      <c r="H429" s="184" t="s">
        <v>638</v>
      </c>
    </row>
    <row r="430" spans="1:8" s="136" customFormat="1" ht="14.1" customHeight="1">
      <c r="A430" s="176" t="s">
        <v>1330</v>
      </c>
      <c r="B430" s="140" t="s">
        <v>2269</v>
      </c>
      <c r="C430" s="166">
        <v>66.989999999999995</v>
      </c>
      <c r="D430" s="141">
        <v>1</v>
      </c>
      <c r="E430" s="166">
        <v>33.299999999999997</v>
      </c>
      <c r="F430" s="141">
        <v>1</v>
      </c>
      <c r="G430" s="166">
        <v>33.299999999999997</v>
      </c>
      <c r="H430" s="184">
        <v>813269019436</v>
      </c>
    </row>
    <row r="431" spans="1:8" s="136" customFormat="1" ht="14.1" customHeight="1">
      <c r="A431" s="176" t="s">
        <v>1331</v>
      </c>
      <c r="B431" s="140" t="s">
        <v>2270</v>
      </c>
      <c r="C431" s="166">
        <v>66.989999999999995</v>
      </c>
      <c r="D431" s="141">
        <v>1</v>
      </c>
      <c r="E431" s="166">
        <v>33.299999999999997</v>
      </c>
      <c r="F431" s="141">
        <v>1</v>
      </c>
      <c r="G431" s="166">
        <v>33.299999999999997</v>
      </c>
      <c r="H431" s="184">
        <v>813269019443</v>
      </c>
    </row>
    <row r="432" spans="1:8" s="136" customFormat="1" ht="14.1" customHeight="1">
      <c r="A432" s="176" t="s">
        <v>1332</v>
      </c>
      <c r="B432" s="140" t="s">
        <v>2271</v>
      </c>
      <c r="C432" s="166">
        <v>66.989999999999995</v>
      </c>
      <c r="D432" s="141">
        <v>1</v>
      </c>
      <c r="E432" s="166">
        <v>33.299999999999997</v>
      </c>
      <c r="F432" s="141">
        <v>1</v>
      </c>
      <c r="G432" s="166">
        <v>33.299999999999997</v>
      </c>
      <c r="H432" s="184">
        <v>813269019450</v>
      </c>
    </row>
    <row r="433" spans="1:8" ht="14.1" customHeight="1">
      <c r="A433" s="176" t="s">
        <v>1333</v>
      </c>
      <c r="B433" s="140" t="s">
        <v>2272</v>
      </c>
      <c r="C433" s="166">
        <v>66.989999999999995</v>
      </c>
      <c r="D433" s="141">
        <v>1</v>
      </c>
      <c r="E433" s="166">
        <v>33.299999999999997</v>
      </c>
      <c r="F433" s="141">
        <v>1</v>
      </c>
      <c r="G433" s="166">
        <v>33.299999999999997</v>
      </c>
      <c r="H433" s="184">
        <v>813269019467</v>
      </c>
    </row>
    <row r="434" spans="1:8" ht="14.1" customHeight="1">
      <c r="A434" s="176" t="s">
        <v>1334</v>
      </c>
      <c r="B434" s="140" t="s">
        <v>2273</v>
      </c>
      <c r="C434" s="166">
        <v>66.989999999999995</v>
      </c>
      <c r="D434" s="141">
        <v>1</v>
      </c>
      <c r="E434" s="166">
        <v>33.299999999999997</v>
      </c>
      <c r="F434" s="141">
        <v>1</v>
      </c>
      <c r="G434" s="166">
        <v>33.299999999999997</v>
      </c>
      <c r="H434" s="184">
        <v>813269019474</v>
      </c>
    </row>
    <row r="435" spans="1:8" ht="14.1" customHeight="1">
      <c r="A435" s="176" t="s">
        <v>1335</v>
      </c>
      <c r="B435" s="140" t="s">
        <v>2274</v>
      </c>
      <c r="C435" s="166">
        <v>66.989999999999995</v>
      </c>
      <c r="D435" s="141">
        <v>1</v>
      </c>
      <c r="E435" s="166">
        <v>33.299999999999997</v>
      </c>
      <c r="F435" s="141">
        <v>1</v>
      </c>
      <c r="G435" s="166">
        <v>33.299999999999997</v>
      </c>
      <c r="H435" s="184">
        <v>813269019481</v>
      </c>
    </row>
    <row r="436" spans="1:8" ht="14.1" customHeight="1">
      <c r="A436" s="177" t="s">
        <v>1385</v>
      </c>
      <c r="B436" s="135" t="s">
        <v>1661</v>
      </c>
      <c r="C436" s="165">
        <v>18.989999999999998</v>
      </c>
      <c r="D436" s="134">
        <v>10</v>
      </c>
      <c r="E436" s="165">
        <v>9.6999999999999993</v>
      </c>
      <c r="F436" s="134">
        <v>10</v>
      </c>
      <c r="G436" s="165">
        <v>9.6999999999999993</v>
      </c>
      <c r="H436" s="184" t="s">
        <v>1415</v>
      </c>
    </row>
    <row r="437" spans="1:8" ht="14.1" customHeight="1">
      <c r="A437" s="177" t="s">
        <v>1383</v>
      </c>
      <c r="B437" s="135" t="s">
        <v>1662</v>
      </c>
      <c r="C437" s="165">
        <v>18.989999999999998</v>
      </c>
      <c r="D437" s="134">
        <v>10</v>
      </c>
      <c r="E437" s="165">
        <v>9.6999999999999993</v>
      </c>
      <c r="F437" s="134">
        <v>10</v>
      </c>
      <c r="G437" s="165">
        <v>9.6999999999999993</v>
      </c>
      <c r="H437" s="184" t="s">
        <v>1416</v>
      </c>
    </row>
    <row r="438" spans="1:8" ht="14.1" customHeight="1">
      <c r="A438" s="177" t="s">
        <v>1384</v>
      </c>
      <c r="B438" s="135" t="s">
        <v>1663</v>
      </c>
      <c r="C438" s="165">
        <v>18.989999999999998</v>
      </c>
      <c r="D438" s="134">
        <v>10</v>
      </c>
      <c r="E438" s="165">
        <v>9.6999999999999993</v>
      </c>
      <c r="F438" s="134">
        <v>10</v>
      </c>
      <c r="G438" s="165">
        <v>9.6999999999999993</v>
      </c>
      <c r="H438" s="184" t="s">
        <v>1417</v>
      </c>
    </row>
    <row r="439" spans="1:8" ht="14.1" customHeight="1">
      <c r="A439" s="175" t="s">
        <v>4</v>
      </c>
      <c r="B439" s="140" t="s">
        <v>1781</v>
      </c>
      <c r="C439" s="166">
        <v>122.99</v>
      </c>
      <c r="D439" s="134">
        <v>1</v>
      </c>
      <c r="E439" s="166">
        <v>83.300000000000011</v>
      </c>
      <c r="F439" s="142">
        <v>3</v>
      </c>
      <c r="G439" s="167">
        <v>61.75</v>
      </c>
      <c r="H439" s="184" t="s">
        <v>639</v>
      </c>
    </row>
    <row r="440" spans="1:8" ht="14.1" customHeight="1">
      <c r="A440" s="180" t="s">
        <v>5</v>
      </c>
      <c r="B440" s="140" t="s">
        <v>1782</v>
      </c>
      <c r="C440" s="166">
        <v>122.99</v>
      </c>
      <c r="D440" s="134">
        <v>1</v>
      </c>
      <c r="E440" s="166">
        <v>83.300000000000011</v>
      </c>
      <c r="F440" s="134">
        <v>3</v>
      </c>
      <c r="G440" s="167">
        <v>61.75</v>
      </c>
      <c r="H440" s="184" t="s">
        <v>640</v>
      </c>
    </row>
    <row r="441" spans="1:8" ht="14.1" customHeight="1">
      <c r="A441" s="177" t="s">
        <v>396</v>
      </c>
      <c r="B441" s="140" t="s">
        <v>1783</v>
      </c>
      <c r="C441" s="166">
        <v>97.99</v>
      </c>
      <c r="D441" s="134">
        <v>1</v>
      </c>
      <c r="E441" s="166">
        <v>65.3</v>
      </c>
      <c r="F441" s="134">
        <v>3</v>
      </c>
      <c r="G441" s="167">
        <v>48.95</v>
      </c>
      <c r="H441" s="184" t="s">
        <v>641</v>
      </c>
    </row>
    <row r="442" spans="1:8" ht="14.1" customHeight="1">
      <c r="A442" s="177" t="s">
        <v>397</v>
      </c>
      <c r="B442" s="140" t="s">
        <v>1784</v>
      </c>
      <c r="C442" s="166">
        <v>215.99</v>
      </c>
      <c r="D442" s="134">
        <v>1</v>
      </c>
      <c r="E442" s="166">
        <v>118.91000000000003</v>
      </c>
      <c r="F442" s="134">
        <v>3</v>
      </c>
      <c r="G442" s="167">
        <v>108.10000000000001</v>
      </c>
      <c r="H442" s="184" t="s">
        <v>642</v>
      </c>
    </row>
    <row r="443" spans="1:8" ht="14.1" customHeight="1">
      <c r="A443" s="176" t="s">
        <v>398</v>
      </c>
      <c r="B443" s="140" t="s">
        <v>1785</v>
      </c>
      <c r="C443" s="166">
        <v>313.99</v>
      </c>
      <c r="D443" s="141">
        <v>1</v>
      </c>
      <c r="E443" s="166">
        <v>172.75</v>
      </c>
      <c r="F443" s="141">
        <v>3</v>
      </c>
      <c r="G443" s="166">
        <v>157.05000000000001</v>
      </c>
      <c r="H443" s="184" t="s">
        <v>914</v>
      </c>
    </row>
    <row r="444" spans="1:8" ht="14.1" customHeight="1">
      <c r="A444" s="175" t="s">
        <v>2207</v>
      </c>
      <c r="B444" s="140" t="s">
        <v>2208</v>
      </c>
      <c r="C444" s="166">
        <v>0</v>
      </c>
      <c r="D444" s="141">
        <v>1</v>
      </c>
      <c r="E444" s="166">
        <v>20.65</v>
      </c>
      <c r="F444" s="142">
        <v>1</v>
      </c>
      <c r="G444" s="166">
        <v>20.65</v>
      </c>
      <c r="H444" s="184">
        <v>813269017579</v>
      </c>
    </row>
    <row r="445" spans="1:8" ht="14.1" customHeight="1">
      <c r="A445" s="176" t="s">
        <v>1213</v>
      </c>
      <c r="B445" s="140" t="s">
        <v>2209</v>
      </c>
      <c r="C445" s="166">
        <v>194.99</v>
      </c>
      <c r="D445" s="141">
        <v>1</v>
      </c>
      <c r="E445" s="167">
        <v>97.350000000000009</v>
      </c>
      <c r="F445" s="141">
        <v>1</v>
      </c>
      <c r="G445" s="166">
        <v>97.350000000000009</v>
      </c>
      <c r="H445" s="184" t="s">
        <v>1418</v>
      </c>
    </row>
    <row r="446" spans="1:8" ht="14.1" customHeight="1">
      <c r="A446" s="176" t="s">
        <v>1344</v>
      </c>
      <c r="B446" s="140" t="s">
        <v>2275</v>
      </c>
      <c r="C446" s="166">
        <v>0</v>
      </c>
      <c r="D446" s="141">
        <v>1</v>
      </c>
      <c r="E446" s="166">
        <v>48.400000000000006</v>
      </c>
      <c r="F446" s="141">
        <v>1</v>
      </c>
      <c r="G446" s="166">
        <v>48.400000000000006</v>
      </c>
      <c r="H446" s="184">
        <v>813269019498</v>
      </c>
    </row>
    <row r="447" spans="1:8" ht="14.1" customHeight="1">
      <c r="A447" s="177" t="s">
        <v>6</v>
      </c>
      <c r="B447" s="140" t="s">
        <v>2089</v>
      </c>
      <c r="C447" s="166">
        <v>47.99</v>
      </c>
      <c r="D447" s="134">
        <v>1</v>
      </c>
      <c r="E447" s="166">
        <v>31.950000000000003</v>
      </c>
      <c r="F447" s="134">
        <v>4</v>
      </c>
      <c r="G447" s="167">
        <v>24.200000000000003</v>
      </c>
      <c r="H447" s="184" t="s">
        <v>643</v>
      </c>
    </row>
    <row r="448" spans="1:8" ht="14.1" customHeight="1">
      <c r="A448" s="176" t="s">
        <v>1341</v>
      </c>
      <c r="B448" s="140" t="s">
        <v>2276</v>
      </c>
      <c r="C448" s="166">
        <v>0</v>
      </c>
      <c r="D448" s="141">
        <v>1</v>
      </c>
      <c r="E448" s="166">
        <v>48.400000000000006</v>
      </c>
      <c r="F448" s="141">
        <v>1</v>
      </c>
      <c r="G448" s="166">
        <v>48.400000000000006</v>
      </c>
      <c r="H448" s="184">
        <v>813269019504</v>
      </c>
    </row>
    <row r="449" spans="1:8" ht="14.1" customHeight="1">
      <c r="A449" s="176" t="s">
        <v>7</v>
      </c>
      <c r="B449" s="140" t="s">
        <v>2090</v>
      </c>
      <c r="C449" s="166">
        <v>47.99</v>
      </c>
      <c r="D449" s="141">
        <v>1</v>
      </c>
      <c r="E449" s="166">
        <v>31.950000000000003</v>
      </c>
      <c r="F449" s="141">
        <v>4</v>
      </c>
      <c r="G449" s="166">
        <v>24.200000000000003</v>
      </c>
      <c r="H449" s="184" t="s">
        <v>644</v>
      </c>
    </row>
    <row r="450" spans="1:8" ht="14.1" customHeight="1">
      <c r="A450" s="175" t="s">
        <v>439</v>
      </c>
      <c r="B450" s="140" t="s">
        <v>2091</v>
      </c>
      <c r="C450" s="166">
        <v>81.99</v>
      </c>
      <c r="D450" s="134">
        <v>1</v>
      </c>
      <c r="E450" s="166">
        <v>55.25</v>
      </c>
      <c r="F450" s="142">
        <v>4</v>
      </c>
      <c r="G450" s="167">
        <v>41.150000000000006</v>
      </c>
      <c r="H450" s="184" t="s">
        <v>867</v>
      </c>
    </row>
    <row r="451" spans="1:8" ht="14.1" customHeight="1">
      <c r="A451" s="177" t="s">
        <v>440</v>
      </c>
      <c r="B451" s="140" t="s">
        <v>2092</v>
      </c>
      <c r="C451" s="166">
        <v>81.99</v>
      </c>
      <c r="D451" s="134">
        <v>1</v>
      </c>
      <c r="E451" s="166">
        <v>55.25</v>
      </c>
      <c r="F451" s="134">
        <v>4</v>
      </c>
      <c r="G451" s="167">
        <v>41.150000000000006</v>
      </c>
      <c r="H451" s="184" t="s">
        <v>868</v>
      </c>
    </row>
    <row r="452" spans="1:8" ht="14.1" customHeight="1">
      <c r="A452" s="175" t="s">
        <v>441</v>
      </c>
      <c r="B452" s="140" t="s">
        <v>2277</v>
      </c>
      <c r="C452" s="166">
        <v>81.99</v>
      </c>
      <c r="D452" s="134">
        <v>1</v>
      </c>
      <c r="E452" s="166">
        <v>55.25</v>
      </c>
      <c r="F452" s="142">
        <v>4</v>
      </c>
      <c r="G452" s="167">
        <v>41.150000000000006</v>
      </c>
      <c r="H452" s="184" t="s">
        <v>869</v>
      </c>
    </row>
    <row r="453" spans="1:8" ht="14.1" customHeight="1">
      <c r="A453" s="175" t="s">
        <v>442</v>
      </c>
      <c r="B453" s="140" t="s">
        <v>2093</v>
      </c>
      <c r="C453" s="166">
        <v>81.99</v>
      </c>
      <c r="D453" s="134">
        <v>1</v>
      </c>
      <c r="E453" s="166">
        <v>55.25</v>
      </c>
      <c r="F453" s="142">
        <v>4</v>
      </c>
      <c r="G453" s="167">
        <v>41.150000000000006</v>
      </c>
      <c r="H453" s="184" t="s">
        <v>869</v>
      </c>
    </row>
    <row r="454" spans="1:8" ht="14.1" customHeight="1">
      <c r="A454" s="175" t="s">
        <v>444</v>
      </c>
      <c r="B454" s="140" t="s">
        <v>2094</v>
      </c>
      <c r="C454" s="166">
        <v>107.99</v>
      </c>
      <c r="D454" s="134">
        <v>1</v>
      </c>
      <c r="E454" s="166">
        <v>72.900000000000006</v>
      </c>
      <c r="F454" s="142">
        <v>2</v>
      </c>
      <c r="G454" s="167">
        <v>54.1</v>
      </c>
      <c r="H454" s="184" t="s">
        <v>871</v>
      </c>
    </row>
    <row r="455" spans="1:8" ht="14.1" customHeight="1">
      <c r="A455" s="175" t="s">
        <v>1345</v>
      </c>
      <c r="B455" s="140" t="s">
        <v>2278</v>
      </c>
      <c r="C455" s="170">
        <v>0</v>
      </c>
      <c r="D455" s="141">
        <v>1</v>
      </c>
      <c r="E455" s="170">
        <v>48.400000000000006</v>
      </c>
      <c r="F455" s="163">
        <v>1</v>
      </c>
      <c r="G455" s="170">
        <v>48.400000000000006</v>
      </c>
      <c r="H455" s="184">
        <v>813269019511</v>
      </c>
    </row>
    <row r="456" spans="1:8" ht="14.1" customHeight="1">
      <c r="A456" s="177" t="s">
        <v>447</v>
      </c>
      <c r="B456" s="140" t="s">
        <v>2095</v>
      </c>
      <c r="C456" s="166">
        <v>47.99</v>
      </c>
      <c r="D456" s="134">
        <v>1</v>
      </c>
      <c r="E456" s="166">
        <v>31.950000000000003</v>
      </c>
      <c r="F456" s="134">
        <v>4</v>
      </c>
      <c r="G456" s="167">
        <v>24.200000000000003</v>
      </c>
      <c r="H456" s="184" t="s">
        <v>874</v>
      </c>
    </row>
    <row r="457" spans="1:8" ht="14.1" customHeight="1">
      <c r="A457" s="177" t="s">
        <v>445</v>
      </c>
      <c r="B457" s="140" t="s">
        <v>2096</v>
      </c>
      <c r="C457" s="166">
        <v>107.99</v>
      </c>
      <c r="D457" s="134">
        <v>1</v>
      </c>
      <c r="E457" s="166">
        <v>72.900000000000006</v>
      </c>
      <c r="F457" s="134">
        <v>2</v>
      </c>
      <c r="G457" s="167">
        <v>54.1</v>
      </c>
      <c r="H457" s="184" t="s">
        <v>872</v>
      </c>
    </row>
    <row r="458" spans="1:8" ht="14.1" customHeight="1">
      <c r="A458" s="176" t="s">
        <v>1346</v>
      </c>
      <c r="B458" s="140" t="s">
        <v>2279</v>
      </c>
      <c r="C458" s="170">
        <v>0</v>
      </c>
      <c r="D458" s="141">
        <v>1</v>
      </c>
      <c r="E458" s="170">
        <v>48.400000000000006</v>
      </c>
      <c r="F458" s="163">
        <v>1</v>
      </c>
      <c r="G458" s="170">
        <v>48.400000000000006</v>
      </c>
      <c r="H458" s="184">
        <v>813269019528</v>
      </c>
    </row>
    <row r="459" spans="1:8" ht="14.1" customHeight="1">
      <c r="A459" s="175" t="s">
        <v>448</v>
      </c>
      <c r="B459" s="140" t="s">
        <v>2097</v>
      </c>
      <c r="C459" s="166">
        <v>47.99</v>
      </c>
      <c r="D459" s="134">
        <v>1</v>
      </c>
      <c r="E459" s="166">
        <v>31.950000000000003</v>
      </c>
      <c r="F459" s="142">
        <v>4</v>
      </c>
      <c r="G459" s="167">
        <v>24.200000000000003</v>
      </c>
      <c r="H459" s="184" t="s">
        <v>875</v>
      </c>
    </row>
    <row r="460" spans="1:8" ht="14.1" customHeight="1">
      <c r="A460" s="175" t="s">
        <v>446</v>
      </c>
      <c r="B460" s="140" t="s">
        <v>2098</v>
      </c>
      <c r="C460" s="166">
        <v>107.99</v>
      </c>
      <c r="D460" s="141">
        <v>1</v>
      </c>
      <c r="E460" s="166">
        <v>72.900000000000006</v>
      </c>
      <c r="F460" s="134">
        <v>2</v>
      </c>
      <c r="G460" s="166">
        <v>54.1</v>
      </c>
      <c r="H460" s="184" t="s">
        <v>873</v>
      </c>
    </row>
    <row r="461" spans="1:8" ht="14.1" customHeight="1">
      <c r="A461" s="176" t="s">
        <v>1342</v>
      </c>
      <c r="B461" s="140" t="s">
        <v>2280</v>
      </c>
      <c r="C461" s="166">
        <v>0</v>
      </c>
      <c r="D461" s="141">
        <v>1</v>
      </c>
      <c r="E461" s="166">
        <v>48.400000000000006</v>
      </c>
      <c r="F461" s="141">
        <v>1</v>
      </c>
      <c r="G461" s="166">
        <v>48.400000000000006</v>
      </c>
      <c r="H461" s="184">
        <v>813269019535</v>
      </c>
    </row>
    <row r="462" spans="1:8" ht="14.1" customHeight="1">
      <c r="A462" s="176" t="s">
        <v>449</v>
      </c>
      <c r="B462" s="140" t="s">
        <v>2099</v>
      </c>
      <c r="C462" s="166">
        <v>47.99</v>
      </c>
      <c r="D462" s="141">
        <v>1</v>
      </c>
      <c r="E462" s="166">
        <v>31.950000000000003</v>
      </c>
      <c r="F462" s="141">
        <v>4</v>
      </c>
      <c r="G462" s="166">
        <v>24.200000000000003</v>
      </c>
      <c r="H462" s="184" t="s">
        <v>876</v>
      </c>
    </row>
    <row r="463" spans="1:8" ht="14.1" customHeight="1">
      <c r="A463" s="176" t="s">
        <v>450</v>
      </c>
      <c r="B463" s="140" t="s">
        <v>2100</v>
      </c>
      <c r="C463" s="166">
        <v>107.99</v>
      </c>
      <c r="D463" s="141">
        <v>1</v>
      </c>
      <c r="E463" s="166">
        <v>72.900000000000006</v>
      </c>
      <c r="F463" s="141">
        <v>2</v>
      </c>
      <c r="G463" s="166">
        <v>54.1</v>
      </c>
      <c r="H463" s="184" t="s">
        <v>877</v>
      </c>
    </row>
    <row r="464" spans="1:8" ht="14.1" customHeight="1">
      <c r="A464" s="176" t="s">
        <v>1343</v>
      </c>
      <c r="B464" s="140" t="s">
        <v>2281</v>
      </c>
      <c r="C464" s="166">
        <v>0</v>
      </c>
      <c r="D464" s="141">
        <v>1</v>
      </c>
      <c r="E464" s="166">
        <v>48.400000000000006</v>
      </c>
      <c r="F464" s="141">
        <v>1</v>
      </c>
      <c r="G464" s="166">
        <v>48.400000000000006</v>
      </c>
      <c r="H464" s="184">
        <v>813269019542</v>
      </c>
    </row>
    <row r="465" spans="1:8" ht="14.1" customHeight="1">
      <c r="A465" s="176" t="s">
        <v>451</v>
      </c>
      <c r="B465" s="140" t="s">
        <v>2101</v>
      </c>
      <c r="C465" s="166">
        <v>47.99</v>
      </c>
      <c r="D465" s="141">
        <v>1</v>
      </c>
      <c r="E465" s="166">
        <v>31.950000000000003</v>
      </c>
      <c r="F465" s="141">
        <v>4</v>
      </c>
      <c r="G465" s="166">
        <v>24.200000000000003</v>
      </c>
      <c r="H465" s="184" t="s">
        <v>878</v>
      </c>
    </row>
    <row r="466" spans="1:8" ht="14.1" customHeight="1">
      <c r="A466" s="176" t="s">
        <v>2571</v>
      </c>
      <c r="B466" s="140" t="s">
        <v>1968</v>
      </c>
      <c r="C466" s="166">
        <v>223.99</v>
      </c>
      <c r="D466" s="141">
        <v>1</v>
      </c>
      <c r="E466" s="166">
        <v>123.42000000000002</v>
      </c>
      <c r="F466" s="141">
        <v>3</v>
      </c>
      <c r="G466" s="166">
        <v>112.2</v>
      </c>
      <c r="H466" s="184" t="s">
        <v>1177</v>
      </c>
    </row>
    <row r="467" spans="1:8" ht="14.1" customHeight="1">
      <c r="A467" s="181" t="s">
        <v>2572</v>
      </c>
      <c r="B467" s="140" t="s">
        <v>1969</v>
      </c>
      <c r="C467" s="166">
        <v>152.99</v>
      </c>
      <c r="D467" s="141">
        <v>1</v>
      </c>
      <c r="E467" s="166">
        <v>97.75</v>
      </c>
      <c r="F467" s="141">
        <v>3</v>
      </c>
      <c r="G467" s="166">
        <v>76.75</v>
      </c>
      <c r="H467" s="184" t="s">
        <v>1178</v>
      </c>
    </row>
    <row r="468" spans="1:8" ht="14.1" customHeight="1">
      <c r="A468" s="176" t="s">
        <v>2573</v>
      </c>
      <c r="B468" s="140" t="s">
        <v>1970</v>
      </c>
      <c r="C468" s="166">
        <v>308.99</v>
      </c>
      <c r="D468" s="141">
        <v>1</v>
      </c>
      <c r="E468" s="166">
        <v>169.89500000000004</v>
      </c>
      <c r="F468" s="141">
        <v>3</v>
      </c>
      <c r="G468" s="166">
        <v>154.45000000000002</v>
      </c>
      <c r="H468" s="184" t="s">
        <v>1179</v>
      </c>
    </row>
    <row r="469" spans="1:8" ht="14.1" customHeight="1">
      <c r="A469" s="175" t="s">
        <v>2574</v>
      </c>
      <c r="B469" s="140" t="s">
        <v>1971</v>
      </c>
      <c r="C469" s="166">
        <v>370.99</v>
      </c>
      <c r="D469" s="141">
        <v>1</v>
      </c>
      <c r="E469" s="166">
        <v>203.88500000000005</v>
      </c>
      <c r="F469" s="142">
        <v>3</v>
      </c>
      <c r="G469" s="166">
        <v>185.35000000000002</v>
      </c>
      <c r="H469" s="184" t="s">
        <v>1972</v>
      </c>
    </row>
    <row r="470" spans="1:8" ht="14.1" customHeight="1">
      <c r="A470" s="176" t="s">
        <v>2289</v>
      </c>
      <c r="B470" s="140" t="s">
        <v>2290</v>
      </c>
      <c r="C470" s="166">
        <v>4.99</v>
      </c>
      <c r="D470" s="141">
        <v>1</v>
      </c>
      <c r="E470" s="166">
        <v>2.6500000000000004</v>
      </c>
      <c r="F470" s="141">
        <v>1</v>
      </c>
      <c r="G470" s="166">
        <v>2.6500000000000004</v>
      </c>
    </row>
    <row r="471" spans="1:8" ht="14.1" customHeight="1">
      <c r="A471" s="176" t="s">
        <v>314</v>
      </c>
      <c r="B471" s="140" t="s">
        <v>1786</v>
      </c>
      <c r="C471" s="166">
        <v>596.99</v>
      </c>
      <c r="D471" s="141">
        <v>1</v>
      </c>
      <c r="E471" s="166">
        <v>328.51500000000004</v>
      </c>
      <c r="F471" s="141">
        <v>4</v>
      </c>
      <c r="G471" s="166">
        <v>298.65000000000003</v>
      </c>
      <c r="H471" s="184" t="s">
        <v>645</v>
      </c>
    </row>
    <row r="472" spans="1:8" ht="14.1" customHeight="1">
      <c r="A472" s="181" t="s">
        <v>468</v>
      </c>
      <c r="B472" s="140" t="s">
        <v>1787</v>
      </c>
      <c r="C472" s="166">
        <v>50.99</v>
      </c>
      <c r="D472" s="141">
        <v>1</v>
      </c>
      <c r="E472" s="166">
        <v>34.65</v>
      </c>
      <c r="F472" s="141">
        <v>4</v>
      </c>
      <c r="G472" s="166">
        <v>25.700000000000003</v>
      </c>
      <c r="H472" s="184" t="s">
        <v>892</v>
      </c>
    </row>
    <row r="473" spans="1:8" ht="14.1" customHeight="1">
      <c r="A473" s="176" t="s">
        <v>8</v>
      </c>
      <c r="B473" s="140" t="s">
        <v>2102</v>
      </c>
      <c r="C473" s="166">
        <v>47.99</v>
      </c>
      <c r="D473" s="141">
        <v>1</v>
      </c>
      <c r="E473" s="166">
        <v>31.450000000000003</v>
      </c>
      <c r="F473" s="141">
        <v>4</v>
      </c>
      <c r="G473" s="166">
        <v>24.200000000000003</v>
      </c>
      <c r="H473" s="184" t="s">
        <v>646</v>
      </c>
    </row>
    <row r="474" spans="1:8" ht="14.1" customHeight="1">
      <c r="A474" s="176" t="s">
        <v>438</v>
      </c>
      <c r="B474" s="140" t="s">
        <v>2103</v>
      </c>
      <c r="C474" s="166">
        <v>47.99</v>
      </c>
      <c r="D474" s="141">
        <v>1</v>
      </c>
      <c r="E474" s="166">
        <v>31.450000000000003</v>
      </c>
      <c r="F474" s="141">
        <v>4</v>
      </c>
      <c r="G474" s="166">
        <v>24.200000000000003</v>
      </c>
      <c r="H474" s="184" t="s">
        <v>866</v>
      </c>
    </row>
    <row r="475" spans="1:8" ht="14.1" customHeight="1">
      <c r="A475" s="176" t="s">
        <v>1393</v>
      </c>
      <c r="B475" s="140" t="s">
        <v>2104</v>
      </c>
      <c r="C475" s="166">
        <v>47.99</v>
      </c>
      <c r="D475" s="141">
        <v>1</v>
      </c>
      <c r="E475" s="166">
        <v>31.950000000000003</v>
      </c>
      <c r="F475" s="141">
        <v>4</v>
      </c>
      <c r="G475" s="166">
        <v>24.200000000000003</v>
      </c>
      <c r="H475" s="184" t="s">
        <v>1419</v>
      </c>
    </row>
    <row r="476" spans="1:8" ht="14.1" customHeight="1">
      <c r="A476" s="176" t="s">
        <v>430</v>
      </c>
      <c r="B476" s="140" t="s">
        <v>2105</v>
      </c>
      <c r="C476" s="166">
        <v>0</v>
      </c>
      <c r="D476" s="141">
        <v>1</v>
      </c>
      <c r="E476" s="166">
        <v>203.3</v>
      </c>
      <c r="F476" s="141">
        <v>1</v>
      </c>
      <c r="G476" s="166">
        <v>203.3</v>
      </c>
    </row>
    <row r="477" spans="1:8" ht="14.1" customHeight="1">
      <c r="A477" s="176" t="s">
        <v>443</v>
      </c>
      <c r="B477" s="140" t="s">
        <v>2106</v>
      </c>
      <c r="C477" s="166">
        <v>107.99</v>
      </c>
      <c r="D477" s="141">
        <v>1</v>
      </c>
      <c r="E477" s="166">
        <v>72.900000000000006</v>
      </c>
      <c r="F477" s="141">
        <v>2</v>
      </c>
      <c r="G477" s="166">
        <v>54.1</v>
      </c>
      <c r="H477" s="184" t="s">
        <v>870</v>
      </c>
    </row>
    <row r="478" spans="1:8" ht="14.1" customHeight="1">
      <c r="A478" s="176" t="s">
        <v>2282</v>
      </c>
      <c r="B478" s="140" t="s">
        <v>2283</v>
      </c>
      <c r="C478" s="166">
        <v>0</v>
      </c>
      <c r="D478" s="141">
        <v>1</v>
      </c>
      <c r="E478" s="166">
        <v>48.400000000000006</v>
      </c>
      <c r="F478" s="141">
        <v>1</v>
      </c>
      <c r="G478" s="166">
        <v>48.400000000000006</v>
      </c>
      <c r="H478" s="184">
        <v>813269017005</v>
      </c>
    </row>
    <row r="479" spans="1:8" ht="14.1" customHeight="1">
      <c r="A479" s="176" t="s">
        <v>1347</v>
      </c>
      <c r="B479" s="140" t="s">
        <v>2284</v>
      </c>
      <c r="C479" s="170">
        <v>0</v>
      </c>
      <c r="D479" s="141">
        <v>1</v>
      </c>
      <c r="E479" s="170">
        <v>48.400000000000006</v>
      </c>
      <c r="F479" s="163">
        <v>1</v>
      </c>
      <c r="G479" s="170">
        <v>48.400000000000006</v>
      </c>
      <c r="H479" s="184">
        <v>813269019559</v>
      </c>
    </row>
    <row r="480" spans="1:8" ht="14.1" customHeight="1">
      <c r="A480" s="176" t="s">
        <v>9</v>
      </c>
      <c r="B480" s="140" t="s">
        <v>2107</v>
      </c>
      <c r="C480" s="166">
        <v>47.99</v>
      </c>
      <c r="D480" s="141">
        <v>1</v>
      </c>
      <c r="E480" s="166">
        <v>31.950000000000003</v>
      </c>
      <c r="F480" s="141">
        <v>4</v>
      </c>
      <c r="G480" s="166">
        <v>24.200000000000003</v>
      </c>
      <c r="H480" s="184" t="s">
        <v>647</v>
      </c>
    </row>
    <row r="481" spans="1:8" ht="14.1" customHeight="1">
      <c r="A481" s="176" t="s">
        <v>436</v>
      </c>
      <c r="B481" s="140" t="s">
        <v>2108</v>
      </c>
      <c r="C481" s="166">
        <v>107.99</v>
      </c>
      <c r="D481" s="141">
        <v>1</v>
      </c>
      <c r="E481" s="166">
        <v>72.900000000000006</v>
      </c>
      <c r="F481" s="141">
        <v>2</v>
      </c>
      <c r="G481" s="166">
        <v>54.1</v>
      </c>
      <c r="H481" s="184" t="s">
        <v>648</v>
      </c>
    </row>
    <row r="482" spans="1:8" ht="14.1" customHeight="1">
      <c r="A482" s="176" t="s">
        <v>1348</v>
      </c>
      <c r="B482" s="140" t="s">
        <v>2285</v>
      </c>
      <c r="C482" s="170">
        <v>0</v>
      </c>
      <c r="D482" s="141">
        <v>1</v>
      </c>
      <c r="E482" s="170">
        <v>48.400000000000006</v>
      </c>
      <c r="F482" s="163">
        <v>1</v>
      </c>
      <c r="G482" s="170">
        <v>48.400000000000006</v>
      </c>
      <c r="H482" s="184">
        <v>813269019566</v>
      </c>
    </row>
    <row r="483" spans="1:8" ht="14.1" customHeight="1">
      <c r="A483" s="176" t="s">
        <v>10</v>
      </c>
      <c r="B483" s="140" t="s">
        <v>2109</v>
      </c>
      <c r="C483" s="166">
        <v>47.99</v>
      </c>
      <c r="D483" s="141">
        <v>1</v>
      </c>
      <c r="E483" s="166">
        <v>31.950000000000003</v>
      </c>
      <c r="F483" s="141">
        <v>4</v>
      </c>
      <c r="G483" s="166">
        <v>24.200000000000003</v>
      </c>
      <c r="H483" s="184" t="s">
        <v>649</v>
      </c>
    </row>
    <row r="484" spans="1:8" ht="14.1" customHeight="1">
      <c r="A484" s="176" t="s">
        <v>435</v>
      </c>
      <c r="B484" s="140" t="s">
        <v>2110</v>
      </c>
      <c r="C484" s="166">
        <v>107.99</v>
      </c>
      <c r="D484" s="141">
        <v>1</v>
      </c>
      <c r="E484" s="166">
        <v>72.900000000000006</v>
      </c>
      <c r="F484" s="141">
        <v>2</v>
      </c>
      <c r="G484" s="166">
        <v>54.1</v>
      </c>
      <c r="H484" s="184" t="s">
        <v>650</v>
      </c>
    </row>
    <row r="485" spans="1:8" ht="14.1" customHeight="1">
      <c r="A485" s="176" t="s">
        <v>1349</v>
      </c>
      <c r="B485" s="140" t="s">
        <v>2286</v>
      </c>
      <c r="C485" s="166">
        <v>0</v>
      </c>
      <c r="D485" s="141">
        <v>1</v>
      </c>
      <c r="E485" s="166">
        <v>48.400000000000006</v>
      </c>
      <c r="F485" s="141">
        <v>1</v>
      </c>
      <c r="G485" s="166">
        <v>48.400000000000006</v>
      </c>
      <c r="H485" s="184">
        <v>813269019573</v>
      </c>
    </row>
    <row r="486" spans="1:8" ht="14.1" customHeight="1">
      <c r="A486" s="176" t="s">
        <v>11</v>
      </c>
      <c r="B486" s="140" t="s">
        <v>2111</v>
      </c>
      <c r="C486" s="166">
        <v>47.99</v>
      </c>
      <c r="D486" s="141">
        <v>1</v>
      </c>
      <c r="E486" s="166">
        <v>31.950000000000003</v>
      </c>
      <c r="F486" s="141">
        <v>4</v>
      </c>
      <c r="G486" s="166">
        <v>24.200000000000003</v>
      </c>
      <c r="H486" s="184" t="s">
        <v>651</v>
      </c>
    </row>
    <row r="487" spans="1:8" ht="14.1" customHeight="1">
      <c r="A487" s="176" t="s">
        <v>434</v>
      </c>
      <c r="B487" s="140" t="s">
        <v>2112</v>
      </c>
      <c r="C487" s="166">
        <v>107.99</v>
      </c>
      <c r="D487" s="141">
        <v>1</v>
      </c>
      <c r="E487" s="166">
        <v>72.900000000000006</v>
      </c>
      <c r="F487" s="141">
        <v>2</v>
      </c>
      <c r="G487" s="166">
        <v>54.1</v>
      </c>
      <c r="H487" s="184" t="s">
        <v>652</v>
      </c>
    </row>
    <row r="488" spans="1:8" ht="14.1" customHeight="1">
      <c r="A488" s="176" t="s">
        <v>1350</v>
      </c>
      <c r="B488" s="140" t="s">
        <v>2287</v>
      </c>
      <c r="C488" s="166">
        <v>0</v>
      </c>
      <c r="D488" s="141">
        <v>1</v>
      </c>
      <c r="E488" s="166">
        <v>48.400000000000006</v>
      </c>
      <c r="F488" s="141">
        <v>1</v>
      </c>
      <c r="G488" s="166">
        <v>48.400000000000006</v>
      </c>
      <c r="H488" s="184">
        <v>813269019580</v>
      </c>
    </row>
    <row r="489" spans="1:8" ht="14.1" customHeight="1">
      <c r="A489" s="176" t="s">
        <v>12</v>
      </c>
      <c r="B489" s="140" t="s">
        <v>2113</v>
      </c>
      <c r="C489" s="166">
        <v>47.99</v>
      </c>
      <c r="D489" s="141">
        <v>1</v>
      </c>
      <c r="E489" s="166">
        <v>31.950000000000003</v>
      </c>
      <c r="F489" s="141">
        <v>4</v>
      </c>
      <c r="G489" s="166">
        <v>24.200000000000003</v>
      </c>
      <c r="H489" s="184" t="s">
        <v>653</v>
      </c>
    </row>
    <row r="490" spans="1:8" ht="14.1" customHeight="1">
      <c r="A490" s="176" t="s">
        <v>1072</v>
      </c>
      <c r="B490" s="140" t="s">
        <v>2288</v>
      </c>
      <c r="C490" s="166">
        <v>0</v>
      </c>
      <c r="D490" s="141">
        <v>1</v>
      </c>
      <c r="E490" s="166">
        <v>0</v>
      </c>
      <c r="F490" s="141">
        <v>1</v>
      </c>
      <c r="G490" s="166">
        <v>0</v>
      </c>
    </row>
    <row r="491" spans="1:8" ht="14.1" customHeight="1">
      <c r="A491" s="176" t="s">
        <v>134</v>
      </c>
      <c r="B491" s="140" t="s">
        <v>1677</v>
      </c>
      <c r="C491" s="166">
        <v>9.99</v>
      </c>
      <c r="D491" s="141">
        <v>1</v>
      </c>
      <c r="E491" s="166">
        <v>6.8000000000000007</v>
      </c>
      <c r="F491" s="141">
        <v>15</v>
      </c>
      <c r="G491" s="166">
        <v>5.1000000000000005</v>
      </c>
      <c r="H491" s="184" t="s">
        <v>654</v>
      </c>
    </row>
    <row r="492" spans="1:8" ht="14.1" customHeight="1">
      <c r="A492" s="182" t="s">
        <v>135</v>
      </c>
      <c r="B492" s="140" t="s">
        <v>1678</v>
      </c>
      <c r="C492" s="166">
        <v>9.99</v>
      </c>
      <c r="D492" s="141">
        <v>1</v>
      </c>
      <c r="E492" s="166">
        <v>6.8000000000000007</v>
      </c>
      <c r="F492" s="134">
        <v>15</v>
      </c>
      <c r="G492" s="166">
        <v>5.1000000000000005</v>
      </c>
      <c r="H492" s="184" t="s">
        <v>655</v>
      </c>
    </row>
    <row r="493" spans="1:8" ht="14.1" customHeight="1">
      <c r="A493" s="176" t="s">
        <v>1431</v>
      </c>
      <c r="B493" s="140" t="s">
        <v>1679</v>
      </c>
      <c r="C493" s="166">
        <v>0</v>
      </c>
      <c r="D493" s="141">
        <v>1</v>
      </c>
      <c r="E493" s="166">
        <v>80.349999999999994</v>
      </c>
      <c r="F493" s="141">
        <v>1</v>
      </c>
      <c r="G493" s="166">
        <v>80.349999999999994</v>
      </c>
      <c r="H493" s="184" t="s">
        <v>1005</v>
      </c>
    </row>
    <row r="494" spans="1:8" ht="14.1" customHeight="1">
      <c r="A494" s="176" t="s">
        <v>1073</v>
      </c>
      <c r="B494" s="140" t="s">
        <v>1680</v>
      </c>
      <c r="C494" s="166">
        <v>9.99</v>
      </c>
      <c r="D494" s="141">
        <v>1</v>
      </c>
      <c r="E494" s="166">
        <v>6.8000000000000007</v>
      </c>
      <c r="F494" s="141">
        <v>15</v>
      </c>
      <c r="G494" s="166">
        <v>5.1000000000000005</v>
      </c>
      <c r="H494" s="184" t="s">
        <v>1180</v>
      </c>
    </row>
    <row r="495" spans="1:8" ht="14.1" customHeight="1">
      <c r="A495" s="182" t="s">
        <v>290</v>
      </c>
      <c r="B495" s="140" t="s">
        <v>1959</v>
      </c>
      <c r="C495" s="166">
        <v>23.99</v>
      </c>
      <c r="D495" s="141">
        <v>1</v>
      </c>
      <c r="E495" s="166">
        <v>16.350000000000001</v>
      </c>
      <c r="F495" s="134">
        <v>11</v>
      </c>
      <c r="G495" s="166">
        <v>11.850000000000001</v>
      </c>
      <c r="H495" s="184" t="s">
        <v>656</v>
      </c>
    </row>
    <row r="496" spans="1:8" ht="14.1" customHeight="1">
      <c r="A496" s="176" t="s">
        <v>291</v>
      </c>
      <c r="B496" s="140" t="s">
        <v>1960</v>
      </c>
      <c r="C496" s="166">
        <v>23.99</v>
      </c>
      <c r="D496" s="141">
        <v>1</v>
      </c>
      <c r="E496" s="166">
        <v>16.350000000000001</v>
      </c>
      <c r="F496" s="141">
        <v>11</v>
      </c>
      <c r="G496" s="166">
        <v>11.850000000000001</v>
      </c>
      <c r="H496" s="184" t="s">
        <v>657</v>
      </c>
    </row>
    <row r="497" spans="1:8" ht="14.1" customHeight="1">
      <c r="A497" s="175" t="s">
        <v>1074</v>
      </c>
      <c r="B497" s="140" t="s">
        <v>1961</v>
      </c>
      <c r="C497" s="166">
        <v>23.99</v>
      </c>
      <c r="D497" s="141">
        <v>1</v>
      </c>
      <c r="E497" s="166">
        <v>16.350000000000001</v>
      </c>
      <c r="F497" s="134">
        <v>11</v>
      </c>
      <c r="G497" s="166">
        <v>11.850000000000001</v>
      </c>
      <c r="H497" s="184" t="s">
        <v>1181</v>
      </c>
    </row>
    <row r="498" spans="1:8" ht="14.1" customHeight="1">
      <c r="A498" s="176" t="s">
        <v>974</v>
      </c>
      <c r="B498" s="140" t="s">
        <v>1962</v>
      </c>
      <c r="C498" s="166">
        <v>0</v>
      </c>
      <c r="D498" s="141">
        <v>1</v>
      </c>
      <c r="E498" s="166">
        <v>186.65</v>
      </c>
      <c r="F498" s="141">
        <v>1</v>
      </c>
      <c r="G498" s="166">
        <v>186.65</v>
      </c>
      <c r="H498" s="184" t="s">
        <v>1006</v>
      </c>
    </row>
    <row r="499" spans="1:8" ht="14.1" customHeight="1">
      <c r="A499" s="175" t="s">
        <v>234</v>
      </c>
      <c r="B499" s="140" t="s">
        <v>1788</v>
      </c>
      <c r="C499" s="166">
        <v>15.99</v>
      </c>
      <c r="D499" s="141">
        <v>1</v>
      </c>
      <c r="E499" s="166">
        <v>10.5</v>
      </c>
      <c r="F499" s="134">
        <v>10</v>
      </c>
      <c r="G499" s="166">
        <v>7.95</v>
      </c>
      <c r="H499" s="184" t="s">
        <v>658</v>
      </c>
    </row>
    <row r="500" spans="1:8" ht="14.1" customHeight="1">
      <c r="A500" s="176" t="s">
        <v>235</v>
      </c>
      <c r="B500" s="140" t="s">
        <v>2291</v>
      </c>
      <c r="C500" s="166">
        <v>16.989999999999998</v>
      </c>
      <c r="D500" s="141">
        <v>1</v>
      </c>
      <c r="E500" s="166">
        <v>11.55</v>
      </c>
      <c r="F500" s="141">
        <v>10</v>
      </c>
      <c r="G500" s="166">
        <v>8.5500000000000007</v>
      </c>
      <c r="H500" s="184" t="s">
        <v>659</v>
      </c>
    </row>
    <row r="501" spans="1:8" ht="14.1" customHeight="1">
      <c r="A501" s="175" t="s">
        <v>236</v>
      </c>
      <c r="B501" s="140" t="s">
        <v>2292</v>
      </c>
      <c r="C501" s="166">
        <v>16.989999999999998</v>
      </c>
      <c r="D501" s="141">
        <v>1</v>
      </c>
      <c r="E501" s="166">
        <v>11.200000000000001</v>
      </c>
      <c r="F501" s="142">
        <v>10</v>
      </c>
      <c r="G501" s="166">
        <v>8.3000000000000007</v>
      </c>
    </row>
    <row r="502" spans="1:8" ht="14.1" customHeight="1">
      <c r="A502" s="176" t="s">
        <v>237</v>
      </c>
      <c r="B502" s="140" t="s">
        <v>1789</v>
      </c>
      <c r="C502" s="166">
        <v>20.99</v>
      </c>
      <c r="D502" s="141">
        <v>1</v>
      </c>
      <c r="E502" s="166">
        <v>14.15</v>
      </c>
      <c r="F502" s="141">
        <v>10</v>
      </c>
      <c r="G502" s="166">
        <v>10.350000000000001</v>
      </c>
      <c r="H502" s="184" t="s">
        <v>660</v>
      </c>
    </row>
    <row r="503" spans="1:8" ht="14.1" customHeight="1">
      <c r="A503" s="176" t="s">
        <v>947</v>
      </c>
      <c r="B503" s="140" t="s">
        <v>1790</v>
      </c>
      <c r="C503" s="166">
        <v>25.99</v>
      </c>
      <c r="D503" s="141">
        <v>1</v>
      </c>
      <c r="E503" s="166">
        <v>17.600000000000001</v>
      </c>
      <c r="F503" s="141">
        <v>10</v>
      </c>
      <c r="G503" s="166">
        <v>13</v>
      </c>
      <c r="H503" s="184" t="s">
        <v>1007</v>
      </c>
    </row>
    <row r="504" spans="1:8" ht="14.1" customHeight="1">
      <c r="A504" s="176" t="s">
        <v>380</v>
      </c>
      <c r="B504" s="140" t="s">
        <v>1791</v>
      </c>
      <c r="C504" s="166">
        <v>11.99</v>
      </c>
      <c r="D504" s="141">
        <v>1</v>
      </c>
      <c r="E504" s="166">
        <v>8.25</v>
      </c>
      <c r="F504" s="141">
        <v>10</v>
      </c>
      <c r="G504" s="166">
        <v>6.1000000000000005</v>
      </c>
      <c r="H504" s="184" t="s">
        <v>850</v>
      </c>
    </row>
    <row r="505" spans="1:8" ht="14.1" customHeight="1">
      <c r="A505" s="175" t="s">
        <v>292</v>
      </c>
      <c r="B505" s="140" t="s">
        <v>1963</v>
      </c>
      <c r="C505" s="166">
        <v>30.99</v>
      </c>
      <c r="D505" s="141">
        <v>1</v>
      </c>
      <c r="E505" s="166">
        <v>20.05</v>
      </c>
      <c r="F505" s="134">
        <v>15</v>
      </c>
      <c r="G505" s="166">
        <v>15.4</v>
      </c>
      <c r="H505" s="184" t="s">
        <v>661</v>
      </c>
    </row>
    <row r="506" spans="1:8" ht="14.1" customHeight="1">
      <c r="A506" s="176" t="s">
        <v>293</v>
      </c>
      <c r="B506" s="140" t="s">
        <v>1964</v>
      </c>
      <c r="C506" s="166">
        <v>30.99</v>
      </c>
      <c r="D506" s="141">
        <v>1</v>
      </c>
      <c r="E506" s="166">
        <v>20.05</v>
      </c>
      <c r="F506" s="141">
        <v>15</v>
      </c>
      <c r="G506" s="166">
        <v>15.4</v>
      </c>
      <c r="H506" s="184" t="s">
        <v>662</v>
      </c>
    </row>
    <row r="507" spans="1:8" ht="14.1" customHeight="1">
      <c r="A507" s="175" t="s">
        <v>1075</v>
      </c>
      <c r="B507" s="140" t="s">
        <v>1965</v>
      </c>
      <c r="C507" s="166">
        <v>30.99</v>
      </c>
      <c r="D507" s="141">
        <v>1</v>
      </c>
      <c r="E507" s="166">
        <v>20.05</v>
      </c>
      <c r="F507" s="142">
        <v>15</v>
      </c>
      <c r="G507" s="166">
        <v>15.4</v>
      </c>
      <c r="H507" s="184" t="s">
        <v>1182</v>
      </c>
    </row>
    <row r="508" spans="1:8" ht="14.1" customHeight="1">
      <c r="A508" s="176" t="s">
        <v>973</v>
      </c>
      <c r="B508" s="140" t="s">
        <v>1966</v>
      </c>
      <c r="C508" s="166">
        <v>0</v>
      </c>
      <c r="D508" s="141">
        <v>1</v>
      </c>
      <c r="E508" s="166">
        <v>242.55</v>
      </c>
      <c r="F508" s="141">
        <v>1</v>
      </c>
      <c r="G508" s="166">
        <v>242.55</v>
      </c>
      <c r="H508" s="184" t="s">
        <v>1008</v>
      </c>
    </row>
    <row r="509" spans="1:8" ht="14.1" customHeight="1">
      <c r="A509" s="175" t="s">
        <v>238</v>
      </c>
      <c r="B509" s="140" t="s">
        <v>1792</v>
      </c>
      <c r="C509" s="166">
        <v>32.99</v>
      </c>
      <c r="D509" s="141">
        <v>1</v>
      </c>
      <c r="E509" s="166">
        <v>22.3</v>
      </c>
      <c r="F509" s="134">
        <v>5</v>
      </c>
      <c r="G509" s="166">
        <v>16.45</v>
      </c>
      <c r="H509" s="184" t="s">
        <v>663</v>
      </c>
    </row>
    <row r="510" spans="1:8" ht="14.1" customHeight="1">
      <c r="A510" s="177" t="s">
        <v>239</v>
      </c>
      <c r="B510" s="140" t="s">
        <v>1793</v>
      </c>
      <c r="C510" s="166">
        <v>20.99</v>
      </c>
      <c r="D510" s="141">
        <v>1</v>
      </c>
      <c r="E510" s="166">
        <v>14.15</v>
      </c>
      <c r="F510" s="134">
        <v>5</v>
      </c>
      <c r="G510" s="166">
        <v>10.350000000000001</v>
      </c>
      <c r="H510" s="184" t="s">
        <v>664</v>
      </c>
    </row>
    <row r="511" spans="1:8" ht="14.1" customHeight="1">
      <c r="A511" s="175" t="s">
        <v>240</v>
      </c>
      <c r="B511" s="140" t="s">
        <v>1794</v>
      </c>
      <c r="C511" s="166">
        <v>32.99</v>
      </c>
      <c r="D511" s="141">
        <v>1</v>
      </c>
      <c r="E511" s="166">
        <v>22.3</v>
      </c>
      <c r="F511" s="134">
        <v>10</v>
      </c>
      <c r="G511" s="166">
        <v>16.45</v>
      </c>
      <c r="H511" s="184" t="s">
        <v>665</v>
      </c>
    </row>
    <row r="512" spans="1:8" ht="14.1" customHeight="1">
      <c r="A512" s="175" t="s">
        <v>2575</v>
      </c>
      <c r="B512" s="140" t="s">
        <v>1967</v>
      </c>
      <c r="C512" s="166">
        <v>40.99</v>
      </c>
      <c r="D512" s="141">
        <v>1</v>
      </c>
      <c r="E512" s="166">
        <v>24.75</v>
      </c>
      <c r="F512" s="134">
        <v>6</v>
      </c>
      <c r="G512" s="166">
        <v>20.55</v>
      </c>
      <c r="H512" s="184" t="s">
        <v>666</v>
      </c>
    </row>
    <row r="513" spans="1:8" ht="14.1" customHeight="1">
      <c r="A513" s="175" t="s">
        <v>1795</v>
      </c>
      <c r="B513" s="140" t="s">
        <v>2293</v>
      </c>
      <c r="C513" s="166">
        <v>0</v>
      </c>
      <c r="D513" s="141">
        <v>1</v>
      </c>
      <c r="E513" s="166">
        <v>747.85</v>
      </c>
      <c r="F513" s="142">
        <v>1</v>
      </c>
      <c r="G513" s="166">
        <v>747.85</v>
      </c>
    </row>
    <row r="514" spans="1:8" ht="14.1" customHeight="1">
      <c r="A514" s="176" t="s">
        <v>1796</v>
      </c>
      <c r="B514" s="140" t="s">
        <v>2294</v>
      </c>
      <c r="C514" s="166">
        <v>0</v>
      </c>
      <c r="D514" s="141">
        <v>1</v>
      </c>
      <c r="E514" s="166">
        <v>650.5</v>
      </c>
      <c r="F514" s="141">
        <v>1</v>
      </c>
      <c r="G514" s="166">
        <v>650.5</v>
      </c>
    </row>
    <row r="515" spans="1:8" ht="14.1" customHeight="1">
      <c r="A515" s="175" t="s">
        <v>1797</v>
      </c>
      <c r="B515" s="140" t="s">
        <v>1798</v>
      </c>
      <c r="C515" s="166">
        <v>7.99</v>
      </c>
      <c r="D515" s="141">
        <v>1</v>
      </c>
      <c r="E515" s="166">
        <v>4.95</v>
      </c>
      <c r="F515" s="142">
        <v>20</v>
      </c>
      <c r="G515" s="166">
        <v>3.95</v>
      </c>
      <c r="H515" s="184" t="s">
        <v>1799</v>
      </c>
    </row>
    <row r="516" spans="1:8" ht="14.1" customHeight="1">
      <c r="A516" s="175" t="s">
        <v>1800</v>
      </c>
      <c r="B516" s="140" t="s">
        <v>1801</v>
      </c>
      <c r="C516" s="166">
        <v>3.99</v>
      </c>
      <c r="D516" s="141">
        <v>1</v>
      </c>
      <c r="E516" s="166">
        <v>1.95</v>
      </c>
      <c r="F516" s="134">
        <v>20</v>
      </c>
      <c r="G516" s="166">
        <v>1.95</v>
      </c>
      <c r="H516" s="184" t="s">
        <v>1802</v>
      </c>
    </row>
    <row r="517" spans="1:8" ht="14.1" customHeight="1">
      <c r="A517" s="175" t="s">
        <v>1803</v>
      </c>
      <c r="B517" s="140" t="s">
        <v>1804</v>
      </c>
      <c r="C517" s="166">
        <v>7.99</v>
      </c>
      <c r="D517" s="141">
        <v>1</v>
      </c>
      <c r="E517" s="166">
        <v>4.95</v>
      </c>
      <c r="F517" s="134">
        <v>6</v>
      </c>
      <c r="G517" s="166">
        <v>3.85</v>
      </c>
      <c r="H517" s="184" t="s">
        <v>1805</v>
      </c>
    </row>
    <row r="518" spans="1:8" ht="14.1" customHeight="1">
      <c r="A518" s="175" t="s">
        <v>1806</v>
      </c>
      <c r="B518" s="140" t="s">
        <v>1807</v>
      </c>
      <c r="C518" s="166">
        <v>3.99</v>
      </c>
      <c r="D518" s="141">
        <v>1</v>
      </c>
      <c r="E518" s="166">
        <v>1.95</v>
      </c>
      <c r="F518" s="134">
        <v>6</v>
      </c>
      <c r="G518" s="166">
        <v>1.8</v>
      </c>
      <c r="H518" s="184" t="s">
        <v>1808</v>
      </c>
    </row>
    <row r="519" spans="1:8" ht="14.1" customHeight="1">
      <c r="A519" s="176" t="s">
        <v>944</v>
      </c>
      <c r="B519" s="140" t="s">
        <v>2295</v>
      </c>
      <c r="C519" s="166">
        <v>9.99</v>
      </c>
      <c r="D519" s="141">
        <v>1</v>
      </c>
      <c r="E519" s="166">
        <v>6.5</v>
      </c>
      <c r="F519" s="141">
        <v>6</v>
      </c>
      <c r="G519" s="166">
        <v>5.2</v>
      </c>
    </row>
    <row r="520" spans="1:8" ht="14.1" customHeight="1">
      <c r="A520" s="176" t="s">
        <v>945</v>
      </c>
      <c r="B520" s="140" t="s">
        <v>2296</v>
      </c>
      <c r="C520" s="166">
        <v>6.99</v>
      </c>
      <c r="D520" s="141">
        <v>1</v>
      </c>
      <c r="E520" s="166">
        <v>4.3</v>
      </c>
      <c r="F520" s="141">
        <v>6</v>
      </c>
      <c r="G520" s="166">
        <v>3.35</v>
      </c>
    </row>
    <row r="521" spans="1:8" ht="14.1" customHeight="1">
      <c r="A521" s="176" t="s">
        <v>942</v>
      </c>
      <c r="B521" s="140" t="s">
        <v>1809</v>
      </c>
      <c r="C521" s="166">
        <v>12.99</v>
      </c>
      <c r="D521" s="141">
        <v>1</v>
      </c>
      <c r="E521" s="166">
        <v>9.35</v>
      </c>
      <c r="F521" s="141">
        <v>6</v>
      </c>
      <c r="G521" s="166">
        <v>6.75</v>
      </c>
      <c r="H521" s="184" t="s">
        <v>1009</v>
      </c>
    </row>
    <row r="522" spans="1:8" ht="14.1" customHeight="1">
      <c r="A522" s="176" t="s">
        <v>943</v>
      </c>
      <c r="B522" s="140" t="s">
        <v>1810</v>
      </c>
      <c r="C522" s="166">
        <v>7.99</v>
      </c>
      <c r="D522" s="141">
        <v>1</v>
      </c>
      <c r="E522" s="166">
        <v>5.8500000000000005</v>
      </c>
      <c r="F522" s="141">
        <v>6</v>
      </c>
      <c r="G522" s="166">
        <v>4.1500000000000004</v>
      </c>
      <c r="H522" s="184" t="s">
        <v>1010</v>
      </c>
    </row>
    <row r="523" spans="1:8" ht="14.1" customHeight="1">
      <c r="A523" s="176" t="s">
        <v>946</v>
      </c>
      <c r="B523" s="140" t="s">
        <v>1811</v>
      </c>
      <c r="C523" s="166">
        <v>8.99</v>
      </c>
      <c r="D523" s="141">
        <v>1</v>
      </c>
      <c r="E523" s="166">
        <v>5.8000000000000007</v>
      </c>
      <c r="F523" s="141">
        <v>20</v>
      </c>
      <c r="G523" s="166">
        <v>4.6500000000000004</v>
      </c>
      <c r="H523" s="184" t="s">
        <v>1011</v>
      </c>
    </row>
    <row r="524" spans="1:8" ht="14.1" customHeight="1">
      <c r="A524" s="176" t="s">
        <v>948</v>
      </c>
      <c r="B524" s="140" t="s">
        <v>1812</v>
      </c>
      <c r="C524" s="166">
        <v>110.99</v>
      </c>
      <c r="D524" s="141">
        <v>1</v>
      </c>
      <c r="E524" s="166">
        <v>74.3</v>
      </c>
      <c r="F524" s="141">
        <v>5</v>
      </c>
      <c r="G524" s="166">
        <v>55.400000000000006</v>
      </c>
      <c r="H524" s="184" t="s">
        <v>1012</v>
      </c>
    </row>
    <row r="525" spans="1:8" ht="14.1" customHeight="1">
      <c r="A525" s="176" t="s">
        <v>1399</v>
      </c>
      <c r="B525" s="140" t="s">
        <v>1813</v>
      </c>
      <c r="C525" s="166">
        <v>85.99</v>
      </c>
      <c r="D525" s="141">
        <v>1</v>
      </c>
      <c r="E525" s="166">
        <v>55.1</v>
      </c>
      <c r="F525" s="141">
        <v>4</v>
      </c>
      <c r="G525" s="166">
        <v>43.2</v>
      </c>
      <c r="H525" s="184" t="s">
        <v>1814</v>
      </c>
    </row>
    <row r="526" spans="1:8" ht="14.1" customHeight="1">
      <c r="A526" s="176" t="s">
        <v>241</v>
      </c>
      <c r="B526" s="140" t="s">
        <v>1815</v>
      </c>
      <c r="C526" s="166">
        <v>39.99</v>
      </c>
      <c r="D526" s="141">
        <v>1</v>
      </c>
      <c r="E526" s="166">
        <v>27.150000000000002</v>
      </c>
      <c r="F526" s="141">
        <v>5</v>
      </c>
      <c r="G526" s="166">
        <v>20.05</v>
      </c>
      <c r="H526" s="184" t="s">
        <v>667</v>
      </c>
    </row>
    <row r="527" spans="1:8" ht="14.1" customHeight="1">
      <c r="A527" s="176" t="s">
        <v>242</v>
      </c>
      <c r="B527" s="140" t="s">
        <v>1816</v>
      </c>
      <c r="C527" s="166">
        <v>30.99</v>
      </c>
      <c r="D527" s="141">
        <v>1</v>
      </c>
      <c r="E527" s="166">
        <v>20.350000000000001</v>
      </c>
      <c r="F527" s="141">
        <v>10</v>
      </c>
      <c r="G527" s="166">
        <v>15.3</v>
      </c>
      <c r="H527" s="184" t="s">
        <v>668</v>
      </c>
    </row>
    <row r="528" spans="1:8" ht="14.1" customHeight="1">
      <c r="A528" s="175" t="s">
        <v>1817</v>
      </c>
      <c r="B528" s="140" t="s">
        <v>1818</v>
      </c>
      <c r="C528" s="166">
        <v>179.99</v>
      </c>
      <c r="D528" s="141">
        <v>1</v>
      </c>
      <c r="E528" s="166">
        <v>114.95</v>
      </c>
      <c r="F528" s="134">
        <v>2</v>
      </c>
      <c r="G528" s="166">
        <v>89.95</v>
      </c>
      <c r="H528" s="184" t="s">
        <v>1819</v>
      </c>
    </row>
    <row r="529" spans="1:8" ht="14.1" customHeight="1">
      <c r="A529" s="175" t="s">
        <v>1820</v>
      </c>
      <c r="B529" s="140" t="s">
        <v>1821</v>
      </c>
      <c r="C529" s="166">
        <v>119.99</v>
      </c>
      <c r="D529" s="141">
        <v>1</v>
      </c>
      <c r="E529" s="166">
        <v>76.95</v>
      </c>
      <c r="F529" s="134">
        <v>3</v>
      </c>
      <c r="G529" s="166">
        <v>59.95</v>
      </c>
      <c r="H529" s="184" t="s">
        <v>1822</v>
      </c>
    </row>
    <row r="530" spans="1:8" ht="14.1" customHeight="1">
      <c r="A530" s="175" t="s">
        <v>1823</v>
      </c>
      <c r="B530" s="140" t="s">
        <v>1824</v>
      </c>
      <c r="C530" s="166">
        <v>45.99</v>
      </c>
      <c r="D530" s="141">
        <v>1</v>
      </c>
      <c r="E530" s="166">
        <v>28.95</v>
      </c>
      <c r="F530" s="134">
        <v>5</v>
      </c>
      <c r="G530" s="166">
        <v>22.95</v>
      </c>
      <c r="H530" s="184" t="s">
        <v>1825</v>
      </c>
    </row>
    <row r="531" spans="1:8" ht="14.1" customHeight="1">
      <c r="A531" s="175" t="s">
        <v>1826</v>
      </c>
      <c r="B531" s="140" t="s">
        <v>1827</v>
      </c>
      <c r="C531" s="166">
        <v>19.989999999999998</v>
      </c>
      <c r="D531" s="141">
        <v>1</v>
      </c>
      <c r="E531" s="166">
        <v>12.95</v>
      </c>
      <c r="F531" s="134">
        <v>10</v>
      </c>
      <c r="G531" s="166">
        <v>9.9499999999999993</v>
      </c>
      <c r="H531" s="184" t="s">
        <v>1828</v>
      </c>
    </row>
    <row r="532" spans="1:8" ht="14.1" customHeight="1">
      <c r="A532" s="175" t="s">
        <v>1829</v>
      </c>
      <c r="B532" s="140" t="s">
        <v>1830</v>
      </c>
      <c r="C532" s="166">
        <v>49.99</v>
      </c>
      <c r="D532" s="141">
        <v>1</v>
      </c>
      <c r="E532" s="166">
        <v>31.95</v>
      </c>
      <c r="F532" s="134">
        <v>5</v>
      </c>
      <c r="G532" s="166">
        <v>24.9</v>
      </c>
      <c r="H532" s="184" t="s">
        <v>1831</v>
      </c>
    </row>
    <row r="533" spans="1:8" ht="14.1" customHeight="1">
      <c r="A533" s="175" t="s">
        <v>1832</v>
      </c>
      <c r="B533" s="140" t="s">
        <v>1833</v>
      </c>
      <c r="C533" s="166">
        <v>9.99</v>
      </c>
      <c r="D533" s="141">
        <v>1</v>
      </c>
      <c r="E533" s="166">
        <v>5.95</v>
      </c>
      <c r="F533" s="134">
        <v>10</v>
      </c>
      <c r="G533" s="166">
        <v>4.95</v>
      </c>
      <c r="H533" s="184" t="s">
        <v>1834</v>
      </c>
    </row>
    <row r="534" spans="1:8" ht="14.1" customHeight="1">
      <c r="A534" s="175" t="s">
        <v>1835</v>
      </c>
      <c r="B534" s="140" t="s">
        <v>1836</v>
      </c>
      <c r="C534" s="166">
        <v>4.99</v>
      </c>
      <c r="D534" s="141">
        <v>1</v>
      </c>
      <c r="E534" s="166">
        <v>2.95</v>
      </c>
      <c r="F534" s="134">
        <v>10</v>
      </c>
      <c r="G534" s="166">
        <v>2.65</v>
      </c>
      <c r="H534" s="184" t="s">
        <v>1837</v>
      </c>
    </row>
    <row r="535" spans="1:8" ht="14.1" customHeight="1">
      <c r="A535" s="175" t="s">
        <v>1838</v>
      </c>
      <c r="B535" s="140" t="s">
        <v>1839</v>
      </c>
      <c r="C535" s="166">
        <v>2.99</v>
      </c>
      <c r="D535" s="141">
        <v>1</v>
      </c>
      <c r="E535" s="166">
        <v>1.95</v>
      </c>
      <c r="F535" s="134">
        <v>10</v>
      </c>
      <c r="G535" s="166">
        <v>1.6</v>
      </c>
      <c r="H535" s="184" t="s">
        <v>1840</v>
      </c>
    </row>
    <row r="536" spans="1:8" ht="14.1" customHeight="1">
      <c r="A536" s="175" t="s">
        <v>1841</v>
      </c>
      <c r="B536" s="140" t="s">
        <v>1842</v>
      </c>
      <c r="C536" s="166">
        <v>5.99</v>
      </c>
      <c r="D536" s="141">
        <v>1</v>
      </c>
      <c r="E536" s="166">
        <v>3.95</v>
      </c>
      <c r="F536" s="134">
        <v>10</v>
      </c>
      <c r="G536" s="166">
        <v>3.05</v>
      </c>
      <c r="H536" s="184" t="s">
        <v>1843</v>
      </c>
    </row>
    <row r="537" spans="1:8" ht="14.1" customHeight="1">
      <c r="A537" s="175" t="s">
        <v>1844</v>
      </c>
      <c r="B537" s="140" t="s">
        <v>1845</v>
      </c>
      <c r="C537" s="166">
        <v>7.99</v>
      </c>
      <c r="D537" s="141">
        <v>1</v>
      </c>
      <c r="E537" s="166">
        <v>4.95</v>
      </c>
      <c r="F537" s="134">
        <v>10</v>
      </c>
      <c r="G537" s="166">
        <v>3.85</v>
      </c>
      <c r="H537" s="184" t="s">
        <v>1846</v>
      </c>
    </row>
    <row r="538" spans="1:8" ht="14.1" customHeight="1">
      <c r="A538" s="175" t="s">
        <v>1847</v>
      </c>
      <c r="B538" s="140" t="s">
        <v>1848</v>
      </c>
      <c r="C538" s="166">
        <v>8.99</v>
      </c>
      <c r="D538" s="141">
        <v>1</v>
      </c>
      <c r="E538" s="166">
        <v>5.95</v>
      </c>
      <c r="F538" s="134">
        <v>10</v>
      </c>
      <c r="G538" s="166">
        <v>4.6500000000000004</v>
      </c>
      <c r="H538" s="184" t="s">
        <v>1849</v>
      </c>
    </row>
    <row r="539" spans="1:8" ht="14.1" customHeight="1">
      <c r="A539" s="176" t="s">
        <v>243</v>
      </c>
      <c r="B539" s="140" t="s">
        <v>1850</v>
      </c>
      <c r="C539" s="166">
        <v>3.99</v>
      </c>
      <c r="D539" s="141">
        <v>1</v>
      </c>
      <c r="E539" s="166">
        <v>2.4500000000000002</v>
      </c>
      <c r="F539" s="141">
        <v>20</v>
      </c>
      <c r="G539" s="166">
        <v>1.85</v>
      </c>
      <c r="H539" s="184" t="s">
        <v>669</v>
      </c>
    </row>
    <row r="540" spans="1:8" ht="14.1" customHeight="1">
      <c r="A540" s="176" t="s">
        <v>363</v>
      </c>
      <c r="B540" s="140" t="s">
        <v>1851</v>
      </c>
      <c r="C540" s="166">
        <v>294.99</v>
      </c>
      <c r="D540" s="141">
        <v>1</v>
      </c>
      <c r="E540" s="166">
        <v>162.36000000000001</v>
      </c>
      <c r="F540" s="141">
        <v>3</v>
      </c>
      <c r="G540" s="166">
        <v>147.6</v>
      </c>
      <c r="H540" s="184" t="s">
        <v>670</v>
      </c>
    </row>
    <row r="541" spans="1:8" ht="14.1" customHeight="1">
      <c r="A541" s="176" t="s">
        <v>1356</v>
      </c>
      <c r="B541" s="140" t="s">
        <v>1357</v>
      </c>
      <c r="C541" s="166">
        <v>136.99</v>
      </c>
      <c r="D541" s="141">
        <v>1</v>
      </c>
      <c r="E541" s="166">
        <v>68.75</v>
      </c>
      <c r="F541" s="141">
        <v>1</v>
      </c>
      <c r="G541" s="166">
        <v>68.75</v>
      </c>
    </row>
    <row r="542" spans="1:8" ht="14.1" customHeight="1">
      <c r="A542" s="176" t="s">
        <v>1076</v>
      </c>
      <c r="B542" s="140" t="s">
        <v>1150</v>
      </c>
      <c r="C542" s="166">
        <v>5.99</v>
      </c>
      <c r="D542" s="141">
        <v>1</v>
      </c>
      <c r="E542" s="166">
        <v>3</v>
      </c>
      <c r="F542" s="141">
        <v>1</v>
      </c>
      <c r="G542" s="166">
        <v>3</v>
      </c>
    </row>
    <row r="543" spans="1:8" ht="14.1" customHeight="1">
      <c r="A543" s="175" t="s">
        <v>1077</v>
      </c>
      <c r="B543" s="140" t="s">
        <v>1151</v>
      </c>
      <c r="C543" s="166">
        <v>10.99</v>
      </c>
      <c r="D543" s="141">
        <v>1</v>
      </c>
      <c r="E543" s="166">
        <v>5.65</v>
      </c>
      <c r="F543" s="134">
        <v>1</v>
      </c>
      <c r="G543" s="166">
        <v>5.65</v>
      </c>
    </row>
    <row r="544" spans="1:8" ht="14.1" customHeight="1">
      <c r="A544" s="176" t="s">
        <v>1078</v>
      </c>
      <c r="B544" s="140" t="s">
        <v>1152</v>
      </c>
      <c r="C544" s="166">
        <v>6.99</v>
      </c>
      <c r="D544" s="141">
        <v>1</v>
      </c>
      <c r="E544" s="166">
        <v>3.4000000000000004</v>
      </c>
      <c r="F544" s="141">
        <v>1</v>
      </c>
      <c r="G544" s="166">
        <v>3.4000000000000004</v>
      </c>
    </row>
    <row r="545" spans="1:8" ht="14.1" customHeight="1">
      <c r="A545" s="176" t="s">
        <v>1079</v>
      </c>
      <c r="B545" s="140" t="s">
        <v>1153</v>
      </c>
      <c r="C545" s="166">
        <v>6.99</v>
      </c>
      <c r="D545" s="141">
        <v>1</v>
      </c>
      <c r="E545" s="166">
        <v>3.5</v>
      </c>
      <c r="F545" s="141">
        <v>1</v>
      </c>
      <c r="G545" s="166">
        <v>3.5</v>
      </c>
    </row>
    <row r="546" spans="1:8" ht="14.1" customHeight="1">
      <c r="A546" s="175" t="s">
        <v>1080</v>
      </c>
      <c r="B546" s="140" t="s">
        <v>1154</v>
      </c>
      <c r="C546" s="166">
        <v>22.99</v>
      </c>
      <c r="D546" s="141">
        <v>1</v>
      </c>
      <c r="E546" s="166">
        <v>11.450000000000001</v>
      </c>
      <c r="F546" s="134">
        <v>1</v>
      </c>
      <c r="G546" s="166">
        <v>11.450000000000001</v>
      </c>
    </row>
    <row r="547" spans="1:8" ht="14.1" customHeight="1">
      <c r="A547" s="175" t="s">
        <v>1081</v>
      </c>
      <c r="B547" s="140" t="s">
        <v>1155</v>
      </c>
      <c r="C547" s="166">
        <v>2.99</v>
      </c>
      <c r="D547" s="141">
        <v>1</v>
      </c>
      <c r="E547" s="166">
        <v>1.5</v>
      </c>
      <c r="F547" s="134">
        <v>1</v>
      </c>
      <c r="G547" s="166">
        <v>1.5</v>
      </c>
    </row>
    <row r="548" spans="1:8" ht="14.1" customHeight="1">
      <c r="A548" s="176" t="s">
        <v>1082</v>
      </c>
      <c r="B548" s="140" t="s">
        <v>1156</v>
      </c>
      <c r="C548" s="166">
        <v>8.99</v>
      </c>
      <c r="D548" s="141">
        <v>1</v>
      </c>
      <c r="E548" s="166">
        <v>4.55</v>
      </c>
      <c r="F548" s="141">
        <v>1</v>
      </c>
      <c r="G548" s="166">
        <v>4.55</v>
      </c>
    </row>
    <row r="549" spans="1:8" ht="14.1" customHeight="1">
      <c r="A549" s="176" t="s">
        <v>1320</v>
      </c>
      <c r="B549" s="140" t="s">
        <v>1321</v>
      </c>
      <c r="C549" s="166">
        <v>7.99</v>
      </c>
      <c r="D549" s="141">
        <v>1</v>
      </c>
      <c r="E549" s="166">
        <v>4.05</v>
      </c>
      <c r="F549" s="141">
        <v>1</v>
      </c>
      <c r="G549" s="166">
        <v>4.05</v>
      </c>
    </row>
    <row r="550" spans="1:8" ht="14.1" customHeight="1">
      <c r="A550" s="176" t="s">
        <v>364</v>
      </c>
      <c r="B550" s="140" t="s">
        <v>1852</v>
      </c>
      <c r="C550" s="166">
        <v>413.99</v>
      </c>
      <c r="D550" s="141">
        <v>1</v>
      </c>
      <c r="E550" s="166">
        <v>227.59000000000003</v>
      </c>
      <c r="F550" s="141">
        <v>3</v>
      </c>
      <c r="G550" s="166">
        <v>206.9</v>
      </c>
      <c r="H550" s="184" t="s">
        <v>671</v>
      </c>
    </row>
    <row r="551" spans="1:8" ht="14.1" customHeight="1">
      <c r="A551" s="176" t="s">
        <v>1359</v>
      </c>
      <c r="B551" s="140" t="s">
        <v>1360</v>
      </c>
      <c r="C551" s="166">
        <v>182.99</v>
      </c>
      <c r="D551" s="141">
        <v>1</v>
      </c>
      <c r="E551" s="166">
        <v>91.65</v>
      </c>
      <c r="F551" s="141">
        <v>1</v>
      </c>
      <c r="G551" s="166">
        <v>91.65</v>
      </c>
    </row>
    <row r="552" spans="1:8" ht="14.1" customHeight="1">
      <c r="A552" s="176" t="s">
        <v>1083</v>
      </c>
      <c r="B552" s="140" t="s">
        <v>1157</v>
      </c>
      <c r="C552" s="166">
        <v>8.99</v>
      </c>
      <c r="D552" s="141">
        <v>1</v>
      </c>
      <c r="E552" s="166">
        <v>4.55</v>
      </c>
      <c r="F552" s="141">
        <v>1</v>
      </c>
      <c r="G552" s="166">
        <v>4.55</v>
      </c>
    </row>
    <row r="553" spans="1:8" ht="14.1" customHeight="1">
      <c r="A553" s="176" t="s">
        <v>244</v>
      </c>
      <c r="B553" s="140" t="s">
        <v>1853</v>
      </c>
      <c r="C553" s="166">
        <v>6.99</v>
      </c>
      <c r="D553" s="141">
        <v>1</v>
      </c>
      <c r="E553" s="166">
        <v>4.6500000000000004</v>
      </c>
      <c r="F553" s="141">
        <v>20</v>
      </c>
      <c r="G553" s="166">
        <v>3.5</v>
      </c>
      <c r="H553" s="184" t="s">
        <v>672</v>
      </c>
    </row>
    <row r="554" spans="1:8" ht="14.1" customHeight="1">
      <c r="A554" s="176" t="s">
        <v>245</v>
      </c>
      <c r="B554" s="140" t="s">
        <v>1854</v>
      </c>
      <c r="C554" s="166">
        <v>3.99</v>
      </c>
      <c r="D554" s="141">
        <v>1</v>
      </c>
      <c r="E554" s="166">
        <v>3.5</v>
      </c>
      <c r="F554" s="141">
        <v>20</v>
      </c>
      <c r="G554" s="166">
        <v>2.25</v>
      </c>
      <c r="H554" s="184" t="s">
        <v>673</v>
      </c>
    </row>
    <row r="555" spans="1:8" ht="14.1" customHeight="1">
      <c r="A555" s="176" t="s">
        <v>246</v>
      </c>
      <c r="B555" s="140" t="s">
        <v>1855</v>
      </c>
      <c r="C555" s="166">
        <v>6.99</v>
      </c>
      <c r="D555" s="141">
        <v>1</v>
      </c>
      <c r="E555" s="166">
        <v>4.6500000000000004</v>
      </c>
      <c r="F555" s="141">
        <v>20</v>
      </c>
      <c r="G555" s="166">
        <v>3.5</v>
      </c>
      <c r="H555" s="184" t="s">
        <v>674</v>
      </c>
    </row>
    <row r="556" spans="1:8" ht="14.1" customHeight="1">
      <c r="A556" s="176" t="s">
        <v>247</v>
      </c>
      <c r="B556" s="140" t="s">
        <v>1856</v>
      </c>
      <c r="C556" s="166">
        <v>3.99</v>
      </c>
      <c r="D556" s="141">
        <v>1</v>
      </c>
      <c r="E556" s="166">
        <v>2.25</v>
      </c>
      <c r="F556" s="141">
        <v>20</v>
      </c>
      <c r="G556" s="166">
        <v>2.0500000000000003</v>
      </c>
      <c r="H556" s="184" t="s">
        <v>675</v>
      </c>
    </row>
    <row r="557" spans="1:8" ht="14.1" customHeight="1">
      <c r="A557" s="176" t="s">
        <v>358</v>
      </c>
      <c r="B557" s="140" t="s">
        <v>1857</v>
      </c>
      <c r="C557" s="166">
        <v>18.989999999999998</v>
      </c>
      <c r="D557" s="141">
        <v>1</v>
      </c>
      <c r="E557" s="166">
        <v>13.200000000000001</v>
      </c>
      <c r="F557" s="141">
        <v>10</v>
      </c>
      <c r="G557" s="166">
        <v>9.75</v>
      </c>
      <c r="H557" s="184" t="s">
        <v>676</v>
      </c>
    </row>
    <row r="558" spans="1:8" ht="14.1" customHeight="1">
      <c r="A558" s="176" t="s">
        <v>359</v>
      </c>
      <c r="B558" s="140" t="s">
        <v>1858</v>
      </c>
      <c r="C558" s="166">
        <v>36.99</v>
      </c>
      <c r="D558" s="141">
        <v>1</v>
      </c>
      <c r="E558" s="166">
        <v>24.5</v>
      </c>
      <c r="F558" s="141">
        <v>10</v>
      </c>
      <c r="G558" s="166">
        <v>18.350000000000001</v>
      </c>
      <c r="H558" s="184" t="s">
        <v>677</v>
      </c>
    </row>
    <row r="559" spans="1:8" ht="14.1" customHeight="1">
      <c r="A559" s="176" t="s">
        <v>360</v>
      </c>
      <c r="B559" s="140" t="s">
        <v>1859</v>
      </c>
      <c r="C559" s="168">
        <v>65.989999999999995</v>
      </c>
      <c r="D559" s="141">
        <v>1</v>
      </c>
      <c r="E559" s="168">
        <v>43.650000000000006</v>
      </c>
      <c r="F559" s="141">
        <v>10</v>
      </c>
      <c r="G559" s="168">
        <v>33.050000000000004</v>
      </c>
      <c r="H559" s="184" t="s">
        <v>678</v>
      </c>
    </row>
    <row r="560" spans="1:8" ht="14.1" customHeight="1">
      <c r="A560" s="176" t="s">
        <v>357</v>
      </c>
      <c r="B560" s="140" t="s">
        <v>1860</v>
      </c>
      <c r="C560" s="166">
        <v>61.99</v>
      </c>
      <c r="D560" s="141">
        <v>1</v>
      </c>
      <c r="E560" s="166">
        <v>40.300000000000004</v>
      </c>
      <c r="F560" s="141">
        <v>5</v>
      </c>
      <c r="G560" s="166">
        <v>30.85</v>
      </c>
      <c r="H560" s="184" t="s">
        <v>679</v>
      </c>
    </row>
    <row r="561" spans="1:8" ht="14.1" customHeight="1">
      <c r="A561" s="175" t="s">
        <v>361</v>
      </c>
      <c r="B561" s="140" t="s">
        <v>1861</v>
      </c>
      <c r="C561" s="166">
        <v>92.99</v>
      </c>
      <c r="D561" s="141">
        <v>1</v>
      </c>
      <c r="E561" s="166">
        <v>60.300000000000004</v>
      </c>
      <c r="F561" s="134">
        <v>5</v>
      </c>
      <c r="G561" s="166">
        <v>46.300000000000004</v>
      </c>
      <c r="H561" s="184" t="s">
        <v>680</v>
      </c>
    </row>
    <row r="562" spans="1:8" ht="14.1" customHeight="1">
      <c r="A562" s="176" t="s">
        <v>362</v>
      </c>
      <c r="B562" s="140" t="s">
        <v>1862</v>
      </c>
      <c r="C562" s="166">
        <v>133.99</v>
      </c>
      <c r="D562" s="141">
        <v>1</v>
      </c>
      <c r="E562" s="166">
        <v>85.95</v>
      </c>
      <c r="F562" s="141">
        <v>5</v>
      </c>
      <c r="G562" s="167">
        <v>66.900000000000006</v>
      </c>
      <c r="H562" s="184" t="s">
        <v>681</v>
      </c>
    </row>
    <row r="563" spans="1:8" ht="14.1" customHeight="1">
      <c r="A563" s="176" t="s">
        <v>248</v>
      </c>
      <c r="B563" s="140" t="s">
        <v>1863</v>
      </c>
      <c r="C563" s="166">
        <v>33.99</v>
      </c>
      <c r="D563" s="141">
        <v>1</v>
      </c>
      <c r="E563" s="166">
        <v>23.35</v>
      </c>
      <c r="F563" s="141">
        <v>6</v>
      </c>
      <c r="G563" s="167">
        <v>17.2</v>
      </c>
      <c r="H563" s="184" t="s">
        <v>682</v>
      </c>
    </row>
    <row r="564" spans="1:8" ht="14.1" customHeight="1">
      <c r="A564" s="176" t="s">
        <v>399</v>
      </c>
      <c r="B564" s="140" t="s">
        <v>2297</v>
      </c>
      <c r="C564" s="166">
        <v>3.99</v>
      </c>
      <c r="D564" s="141">
        <v>1</v>
      </c>
      <c r="E564" s="166">
        <v>1.9500000000000002</v>
      </c>
      <c r="F564" s="141">
        <v>12</v>
      </c>
      <c r="G564" s="167">
        <v>1.9500000000000002</v>
      </c>
    </row>
    <row r="565" spans="1:8" ht="14.1" customHeight="1">
      <c r="A565" s="176" t="s">
        <v>249</v>
      </c>
      <c r="B565" s="140" t="s">
        <v>1864</v>
      </c>
      <c r="C565" s="166">
        <v>34.99</v>
      </c>
      <c r="D565" s="141">
        <v>1</v>
      </c>
      <c r="E565" s="166">
        <v>24</v>
      </c>
      <c r="F565" s="141">
        <v>5</v>
      </c>
      <c r="G565" s="167">
        <v>17.600000000000001</v>
      </c>
      <c r="H565" s="184" t="s">
        <v>683</v>
      </c>
    </row>
    <row r="566" spans="1:8" ht="14.1" customHeight="1">
      <c r="A566" s="176" t="s">
        <v>250</v>
      </c>
      <c r="B566" s="140" t="s">
        <v>1865</v>
      </c>
      <c r="C566" s="166">
        <v>30.99</v>
      </c>
      <c r="D566" s="141">
        <v>1</v>
      </c>
      <c r="E566" s="166">
        <v>20.350000000000001</v>
      </c>
      <c r="F566" s="141">
        <v>5</v>
      </c>
      <c r="G566" s="167">
        <v>15.3</v>
      </c>
      <c r="H566" s="184" t="s">
        <v>684</v>
      </c>
    </row>
    <row r="567" spans="1:8" ht="14.1" customHeight="1">
      <c r="A567" s="176" t="s">
        <v>251</v>
      </c>
      <c r="B567" s="140" t="s">
        <v>1866</v>
      </c>
      <c r="C567" s="166">
        <v>36.99</v>
      </c>
      <c r="D567" s="141">
        <v>1</v>
      </c>
      <c r="E567" s="166">
        <v>24.5</v>
      </c>
      <c r="F567" s="141">
        <v>5</v>
      </c>
      <c r="G567" s="167">
        <v>18.350000000000001</v>
      </c>
      <c r="H567" s="184" t="s">
        <v>1867</v>
      </c>
    </row>
    <row r="568" spans="1:8" ht="14.1" customHeight="1">
      <c r="A568" s="176" t="s">
        <v>252</v>
      </c>
      <c r="B568" s="140" t="s">
        <v>1868</v>
      </c>
      <c r="C568" s="166">
        <v>34.99</v>
      </c>
      <c r="D568" s="141">
        <v>1</v>
      </c>
      <c r="E568" s="166">
        <v>24</v>
      </c>
      <c r="F568" s="141">
        <v>5</v>
      </c>
      <c r="G568" s="167">
        <v>17.600000000000001</v>
      </c>
      <c r="H568" s="184" t="s">
        <v>685</v>
      </c>
    </row>
    <row r="569" spans="1:8" ht="14.1" customHeight="1">
      <c r="A569" s="176" t="s">
        <v>253</v>
      </c>
      <c r="B569" s="140" t="s">
        <v>1869</v>
      </c>
      <c r="C569" s="166">
        <v>26.99</v>
      </c>
      <c r="D569" s="141">
        <v>1</v>
      </c>
      <c r="E569" s="166">
        <v>18.100000000000001</v>
      </c>
      <c r="F569" s="141">
        <v>5</v>
      </c>
      <c r="G569" s="167">
        <v>13.3</v>
      </c>
      <c r="H569" s="184" t="s">
        <v>686</v>
      </c>
    </row>
    <row r="570" spans="1:8" ht="14.1" customHeight="1">
      <c r="A570" s="176" t="s">
        <v>254</v>
      </c>
      <c r="B570" s="140" t="s">
        <v>1870</v>
      </c>
      <c r="C570" s="166">
        <v>26.99</v>
      </c>
      <c r="D570" s="141">
        <v>1</v>
      </c>
      <c r="E570" s="166">
        <v>18.100000000000001</v>
      </c>
      <c r="F570" s="141">
        <v>5</v>
      </c>
      <c r="G570" s="167">
        <v>13.3</v>
      </c>
      <c r="H570" s="184" t="s">
        <v>687</v>
      </c>
    </row>
    <row r="571" spans="1:8" ht="14.1" customHeight="1">
      <c r="A571" s="176" t="s">
        <v>255</v>
      </c>
      <c r="B571" s="140" t="s">
        <v>1871</v>
      </c>
      <c r="C571" s="166">
        <v>21.99</v>
      </c>
      <c r="D571" s="141">
        <v>1</v>
      </c>
      <c r="E571" s="166">
        <v>14.9</v>
      </c>
      <c r="F571" s="141">
        <v>5</v>
      </c>
      <c r="G571" s="167">
        <v>10.9</v>
      </c>
      <c r="H571" s="184" t="s">
        <v>688</v>
      </c>
    </row>
    <row r="572" spans="1:8" ht="14.1" customHeight="1">
      <c r="A572" s="176" t="s">
        <v>256</v>
      </c>
      <c r="B572" s="140" t="s">
        <v>1872</v>
      </c>
      <c r="C572" s="166">
        <v>27.99</v>
      </c>
      <c r="D572" s="141">
        <v>1</v>
      </c>
      <c r="E572" s="166">
        <v>18.850000000000001</v>
      </c>
      <c r="F572" s="141">
        <v>5</v>
      </c>
      <c r="G572" s="167">
        <v>14.100000000000001</v>
      </c>
      <c r="H572" s="184" t="s">
        <v>689</v>
      </c>
    </row>
    <row r="573" spans="1:8" ht="14.1" customHeight="1">
      <c r="A573" s="176" t="s">
        <v>379</v>
      </c>
      <c r="B573" s="140" t="s">
        <v>1873</v>
      </c>
      <c r="C573" s="166">
        <v>12.99</v>
      </c>
      <c r="D573" s="141">
        <v>1</v>
      </c>
      <c r="E573" s="166">
        <v>8.9</v>
      </c>
      <c r="F573" s="141">
        <v>10</v>
      </c>
      <c r="G573" s="167">
        <v>6.5500000000000007</v>
      </c>
      <c r="H573" s="184" t="s">
        <v>1013</v>
      </c>
    </row>
    <row r="574" spans="1:8" ht="14.1" customHeight="1">
      <c r="A574" s="175" t="s">
        <v>2576</v>
      </c>
      <c r="B574" s="140" t="s">
        <v>1973</v>
      </c>
      <c r="C574" s="166">
        <v>265.99</v>
      </c>
      <c r="D574" s="141">
        <v>1</v>
      </c>
      <c r="E574" s="166">
        <v>146.08000000000001</v>
      </c>
      <c r="F574" s="134">
        <v>3</v>
      </c>
      <c r="G574" s="166">
        <v>132.80000000000001</v>
      </c>
      <c r="H574" s="184" t="s">
        <v>1974</v>
      </c>
    </row>
    <row r="575" spans="1:8" ht="14.1" customHeight="1">
      <c r="A575" s="175" t="s">
        <v>2577</v>
      </c>
      <c r="B575" s="140" t="s">
        <v>1975</v>
      </c>
      <c r="C575" s="169">
        <v>330.99</v>
      </c>
      <c r="D575" s="141">
        <v>1</v>
      </c>
      <c r="E575" s="166">
        <v>182.27000000000004</v>
      </c>
      <c r="F575" s="134">
        <v>3</v>
      </c>
      <c r="G575" s="166">
        <v>165.70000000000002</v>
      </c>
      <c r="H575" s="184" t="s">
        <v>1976</v>
      </c>
    </row>
    <row r="576" spans="1:8" ht="14.1" customHeight="1">
      <c r="A576" s="175" t="s">
        <v>2578</v>
      </c>
      <c r="B576" s="140" t="s">
        <v>1977</v>
      </c>
      <c r="C576" s="166">
        <v>277.99</v>
      </c>
      <c r="D576" s="141">
        <v>1</v>
      </c>
      <c r="E576" s="166">
        <v>153.12000000000003</v>
      </c>
      <c r="F576" s="134">
        <v>3</v>
      </c>
      <c r="G576" s="166">
        <v>139.20000000000002</v>
      </c>
      <c r="H576" s="184" t="s">
        <v>1978</v>
      </c>
    </row>
    <row r="577" spans="1:8" ht="14.1" customHeight="1">
      <c r="A577" s="175" t="s">
        <v>2579</v>
      </c>
      <c r="B577" s="140" t="s">
        <v>1979</v>
      </c>
      <c r="C577" s="166">
        <v>526.99</v>
      </c>
      <c r="D577" s="141">
        <v>1</v>
      </c>
      <c r="E577" s="166">
        <v>289.63000000000005</v>
      </c>
      <c r="F577" s="134">
        <v>3</v>
      </c>
      <c r="G577" s="166">
        <v>263.3</v>
      </c>
      <c r="H577" s="184" t="s">
        <v>1980</v>
      </c>
    </row>
    <row r="578" spans="1:8" ht="14.1" customHeight="1">
      <c r="A578" s="176" t="s">
        <v>257</v>
      </c>
      <c r="B578" s="140" t="s">
        <v>1874</v>
      </c>
      <c r="C578" s="166">
        <v>83.99</v>
      </c>
      <c r="D578" s="141">
        <v>1</v>
      </c>
      <c r="E578" s="166">
        <v>55.400000000000006</v>
      </c>
      <c r="F578" s="141">
        <v>5</v>
      </c>
      <c r="G578" s="167">
        <v>42.2</v>
      </c>
      <c r="H578" s="184" t="s">
        <v>690</v>
      </c>
    </row>
    <row r="579" spans="1:8" ht="14.1" customHeight="1">
      <c r="A579" s="176" t="s">
        <v>258</v>
      </c>
      <c r="B579" s="140" t="s">
        <v>1875</v>
      </c>
      <c r="C579" s="166">
        <v>27.99</v>
      </c>
      <c r="D579" s="141">
        <v>1</v>
      </c>
      <c r="E579" s="166">
        <v>18.850000000000001</v>
      </c>
      <c r="F579" s="141">
        <v>10</v>
      </c>
      <c r="G579" s="167">
        <v>14.100000000000001</v>
      </c>
      <c r="H579" s="184" t="s">
        <v>691</v>
      </c>
    </row>
    <row r="580" spans="1:8" ht="14.1" customHeight="1">
      <c r="A580" s="175" t="s">
        <v>2580</v>
      </c>
      <c r="B580" s="140" t="s">
        <v>1681</v>
      </c>
      <c r="C580" s="166">
        <v>12.99</v>
      </c>
      <c r="D580" s="141">
        <v>1</v>
      </c>
      <c r="E580" s="166">
        <v>9</v>
      </c>
      <c r="F580" s="134">
        <v>16</v>
      </c>
      <c r="G580" s="166">
        <v>6.7</v>
      </c>
      <c r="H580" s="184" t="s">
        <v>692</v>
      </c>
    </row>
    <row r="581" spans="1:8" ht="14.1" customHeight="1">
      <c r="A581" s="176" t="s">
        <v>259</v>
      </c>
      <c r="B581" s="140" t="s">
        <v>1876</v>
      </c>
      <c r="C581" s="166">
        <v>26.99</v>
      </c>
      <c r="D581" s="141">
        <v>1</v>
      </c>
      <c r="E581" s="166">
        <v>18.100000000000001</v>
      </c>
      <c r="F581" s="141">
        <v>10</v>
      </c>
      <c r="G581" s="167">
        <v>13.3</v>
      </c>
      <c r="H581" s="184" t="s">
        <v>693</v>
      </c>
    </row>
    <row r="582" spans="1:8" ht="14.1" customHeight="1">
      <c r="A582" s="176" t="s">
        <v>452</v>
      </c>
      <c r="B582" s="140" t="s">
        <v>1877</v>
      </c>
      <c r="C582" s="166">
        <v>11.99</v>
      </c>
      <c r="D582" s="141">
        <v>1</v>
      </c>
      <c r="E582" s="166">
        <v>8.25</v>
      </c>
      <c r="F582" s="141">
        <v>10</v>
      </c>
      <c r="G582" s="167">
        <v>6.1000000000000005</v>
      </c>
      <c r="H582" s="184" t="s">
        <v>879</v>
      </c>
    </row>
    <row r="583" spans="1:8" ht="14.1" customHeight="1">
      <c r="A583" s="176" t="s">
        <v>453</v>
      </c>
      <c r="B583" s="140" t="s">
        <v>1878</v>
      </c>
      <c r="C583" s="166">
        <v>30.99</v>
      </c>
      <c r="D583" s="141">
        <v>1</v>
      </c>
      <c r="E583" s="166">
        <v>20.350000000000001</v>
      </c>
      <c r="F583" s="141">
        <v>10</v>
      </c>
      <c r="G583" s="167">
        <v>15.3</v>
      </c>
      <c r="H583" s="184" t="s">
        <v>880</v>
      </c>
    </row>
    <row r="584" spans="1:8" ht="14.1" customHeight="1">
      <c r="A584" s="175" t="s">
        <v>2581</v>
      </c>
      <c r="B584" s="140" t="s">
        <v>1682</v>
      </c>
      <c r="C584" s="166">
        <v>12.99</v>
      </c>
      <c r="D584" s="141">
        <v>1</v>
      </c>
      <c r="E584" s="166">
        <v>9</v>
      </c>
      <c r="F584" s="134">
        <v>16</v>
      </c>
      <c r="G584" s="166">
        <v>6.7</v>
      </c>
      <c r="H584" s="184" t="s">
        <v>694</v>
      </c>
    </row>
    <row r="585" spans="1:8" ht="14.1" customHeight="1">
      <c r="A585" s="175" t="s">
        <v>260</v>
      </c>
      <c r="B585" s="140" t="s">
        <v>1879</v>
      </c>
      <c r="C585" s="166">
        <v>17.989999999999998</v>
      </c>
      <c r="D585" s="141">
        <v>1</v>
      </c>
      <c r="E585" s="166">
        <v>10.100000000000001</v>
      </c>
      <c r="F585" s="134">
        <v>10</v>
      </c>
      <c r="G585" s="166">
        <v>8.85</v>
      </c>
      <c r="H585" s="184" t="s">
        <v>695</v>
      </c>
    </row>
    <row r="586" spans="1:8" ht="14.1" customHeight="1">
      <c r="A586" s="176" t="s">
        <v>261</v>
      </c>
      <c r="B586" s="140" t="s">
        <v>1880</v>
      </c>
      <c r="C586" s="166">
        <v>16.989999999999998</v>
      </c>
      <c r="D586" s="141">
        <v>1</v>
      </c>
      <c r="E586" s="166">
        <v>10.15</v>
      </c>
      <c r="F586" s="141">
        <v>10</v>
      </c>
      <c r="G586" s="166">
        <v>8.35</v>
      </c>
      <c r="H586" s="184" t="s">
        <v>1881</v>
      </c>
    </row>
    <row r="587" spans="1:8" ht="14.1" customHeight="1">
      <c r="A587" s="176" t="s">
        <v>262</v>
      </c>
      <c r="B587" s="140" t="s">
        <v>1882</v>
      </c>
      <c r="C587" s="166">
        <v>14.99</v>
      </c>
      <c r="D587" s="141">
        <v>1</v>
      </c>
      <c r="E587" s="166">
        <v>10.15</v>
      </c>
      <c r="F587" s="141">
        <v>10</v>
      </c>
      <c r="G587" s="166">
        <v>7.4</v>
      </c>
      <c r="H587" s="184" t="s">
        <v>1883</v>
      </c>
    </row>
    <row r="588" spans="1:8" ht="14.1" customHeight="1">
      <c r="A588" s="175" t="s">
        <v>454</v>
      </c>
      <c r="B588" s="140" t="s">
        <v>2298</v>
      </c>
      <c r="C588" s="166">
        <v>11.99</v>
      </c>
      <c r="D588" s="141">
        <v>1</v>
      </c>
      <c r="E588" s="166">
        <v>8.5</v>
      </c>
      <c r="F588" s="134">
        <v>10</v>
      </c>
      <c r="G588" s="166">
        <v>6.25</v>
      </c>
    </row>
    <row r="589" spans="1:8" ht="14.1" customHeight="1">
      <c r="A589" s="175" t="s">
        <v>455</v>
      </c>
      <c r="B589" s="140" t="s">
        <v>2299</v>
      </c>
      <c r="C589" s="166">
        <v>11.99</v>
      </c>
      <c r="D589" s="141">
        <v>1</v>
      </c>
      <c r="E589" s="166">
        <v>8.25</v>
      </c>
      <c r="F589" s="134">
        <v>10</v>
      </c>
      <c r="G589" s="166">
        <v>6.0500000000000007</v>
      </c>
    </row>
    <row r="590" spans="1:8" ht="14.1" customHeight="1">
      <c r="A590" s="176" t="s">
        <v>456</v>
      </c>
      <c r="B590" s="140" t="s">
        <v>2300</v>
      </c>
      <c r="C590" s="166">
        <v>10.99</v>
      </c>
      <c r="D590" s="141">
        <v>1</v>
      </c>
      <c r="E590" s="166">
        <v>7.6000000000000005</v>
      </c>
      <c r="F590" s="141">
        <v>10</v>
      </c>
      <c r="G590" s="167">
        <v>5.6000000000000005</v>
      </c>
    </row>
    <row r="591" spans="1:8" ht="14.1" customHeight="1">
      <c r="A591" s="175" t="s">
        <v>457</v>
      </c>
      <c r="B591" s="140" t="s">
        <v>1884</v>
      </c>
      <c r="C591" s="166">
        <v>23.99</v>
      </c>
      <c r="D591" s="141">
        <v>1</v>
      </c>
      <c r="E591" s="166">
        <v>16.45</v>
      </c>
      <c r="F591" s="134">
        <v>10</v>
      </c>
      <c r="G591" s="166">
        <v>12.200000000000001</v>
      </c>
      <c r="H591" s="184" t="s">
        <v>881</v>
      </c>
    </row>
    <row r="592" spans="1:8" ht="14.1" customHeight="1">
      <c r="A592" s="175" t="s">
        <v>263</v>
      </c>
      <c r="B592" s="140" t="s">
        <v>1885</v>
      </c>
      <c r="C592" s="166">
        <v>21.99</v>
      </c>
      <c r="D592" s="141">
        <v>1</v>
      </c>
      <c r="E592" s="166">
        <v>14.9</v>
      </c>
      <c r="F592" s="134">
        <v>6</v>
      </c>
      <c r="G592" s="166">
        <v>10.9</v>
      </c>
      <c r="H592" s="184" t="s">
        <v>696</v>
      </c>
    </row>
    <row r="593" spans="1:8" ht="14.1" customHeight="1">
      <c r="A593" s="175" t="s">
        <v>264</v>
      </c>
      <c r="B593" s="140" t="s">
        <v>1886</v>
      </c>
      <c r="C593" s="166">
        <v>55.99</v>
      </c>
      <c r="D593" s="141">
        <v>1</v>
      </c>
      <c r="E593" s="166">
        <v>36.800000000000004</v>
      </c>
      <c r="F593" s="134">
        <v>5</v>
      </c>
      <c r="G593" s="166">
        <v>28.25</v>
      </c>
      <c r="H593" s="184" t="s">
        <v>697</v>
      </c>
    </row>
    <row r="594" spans="1:8" ht="14.1" customHeight="1">
      <c r="A594" s="176" t="s">
        <v>1887</v>
      </c>
      <c r="B594" s="140" t="s">
        <v>1888</v>
      </c>
      <c r="C594" s="166">
        <v>0</v>
      </c>
      <c r="D594" s="141">
        <v>1</v>
      </c>
      <c r="E594" s="166">
        <v>115.45</v>
      </c>
      <c r="F594" s="141">
        <v>1</v>
      </c>
      <c r="G594" s="166">
        <v>115.45</v>
      </c>
      <c r="H594" s="184" t="s">
        <v>1889</v>
      </c>
    </row>
    <row r="595" spans="1:8" ht="14.1" customHeight="1">
      <c r="A595" s="175" t="s">
        <v>459</v>
      </c>
      <c r="B595" s="140" t="s">
        <v>1890</v>
      </c>
      <c r="C595" s="166">
        <v>2.99</v>
      </c>
      <c r="D595" s="141">
        <v>1</v>
      </c>
      <c r="E595" s="166">
        <v>1.8</v>
      </c>
      <c r="F595" s="134">
        <v>20</v>
      </c>
      <c r="G595" s="166">
        <v>1.35</v>
      </c>
      <c r="H595" s="184" t="s">
        <v>883</v>
      </c>
    </row>
    <row r="596" spans="1:8" ht="14.1" customHeight="1">
      <c r="A596" s="175" t="s">
        <v>460</v>
      </c>
      <c r="B596" s="140" t="s">
        <v>1891</v>
      </c>
      <c r="C596" s="166">
        <v>3.99</v>
      </c>
      <c r="D596" s="141">
        <v>1</v>
      </c>
      <c r="E596" s="166">
        <v>2.9000000000000004</v>
      </c>
      <c r="F596" s="134">
        <v>20</v>
      </c>
      <c r="G596" s="166">
        <v>2.0500000000000003</v>
      </c>
      <c r="H596" s="184" t="s">
        <v>884</v>
      </c>
    </row>
    <row r="597" spans="1:8" ht="14.1" customHeight="1">
      <c r="A597" s="175" t="s">
        <v>461</v>
      </c>
      <c r="B597" s="140" t="s">
        <v>1892</v>
      </c>
      <c r="C597" s="166">
        <v>5.99</v>
      </c>
      <c r="D597" s="141">
        <v>1</v>
      </c>
      <c r="E597" s="166">
        <v>3.75</v>
      </c>
      <c r="F597" s="134">
        <v>20</v>
      </c>
      <c r="G597" s="166">
        <v>2.8000000000000003</v>
      </c>
      <c r="H597" s="184" t="s">
        <v>885</v>
      </c>
    </row>
    <row r="598" spans="1:8" ht="14.1" customHeight="1">
      <c r="A598" s="175" t="s">
        <v>1097</v>
      </c>
      <c r="B598" s="140" t="s">
        <v>1893</v>
      </c>
      <c r="C598" s="166">
        <v>4.99</v>
      </c>
      <c r="D598" s="141">
        <v>1</v>
      </c>
      <c r="E598" s="166">
        <v>3.45</v>
      </c>
      <c r="F598" s="134">
        <v>20</v>
      </c>
      <c r="G598" s="166">
        <v>2.75</v>
      </c>
      <c r="H598" s="184" t="s">
        <v>1183</v>
      </c>
    </row>
    <row r="599" spans="1:8" ht="14.1" customHeight="1">
      <c r="A599" s="175" t="s">
        <v>1101</v>
      </c>
      <c r="B599" s="140" t="s">
        <v>1894</v>
      </c>
      <c r="C599" s="166">
        <v>3.99</v>
      </c>
      <c r="D599" s="141">
        <v>1</v>
      </c>
      <c r="E599" s="166">
        <v>2.35</v>
      </c>
      <c r="F599" s="134">
        <v>10</v>
      </c>
      <c r="G599" s="166">
        <v>1.85</v>
      </c>
      <c r="H599" s="184" t="s">
        <v>1184</v>
      </c>
    </row>
    <row r="600" spans="1:8" ht="14.1" customHeight="1">
      <c r="A600" s="176" t="s">
        <v>1102</v>
      </c>
      <c r="B600" s="140" t="s">
        <v>1895</v>
      </c>
      <c r="C600" s="166">
        <v>3.99</v>
      </c>
      <c r="D600" s="141">
        <v>1</v>
      </c>
      <c r="E600" s="166">
        <v>2.85</v>
      </c>
      <c r="F600" s="141">
        <v>10</v>
      </c>
      <c r="G600" s="167">
        <v>2.2000000000000002</v>
      </c>
      <c r="H600" s="184" t="s">
        <v>1185</v>
      </c>
    </row>
    <row r="601" spans="1:8" ht="14.1" customHeight="1">
      <c r="A601" s="176" t="s">
        <v>1103</v>
      </c>
      <c r="B601" s="140" t="s">
        <v>1896</v>
      </c>
      <c r="C601" s="166">
        <v>5.99</v>
      </c>
      <c r="D601" s="141">
        <v>1</v>
      </c>
      <c r="E601" s="166">
        <v>3.45</v>
      </c>
      <c r="F601" s="141">
        <v>10</v>
      </c>
      <c r="G601" s="166">
        <v>2.85</v>
      </c>
      <c r="H601" s="184" t="s">
        <v>1186</v>
      </c>
    </row>
    <row r="602" spans="1:8" ht="14.1" customHeight="1">
      <c r="A602" s="176" t="s">
        <v>265</v>
      </c>
      <c r="B602" s="140" t="s">
        <v>1897</v>
      </c>
      <c r="C602" s="166">
        <v>11.99</v>
      </c>
      <c r="D602" s="141">
        <v>1</v>
      </c>
      <c r="E602" s="166">
        <v>8.25</v>
      </c>
      <c r="F602" s="141">
        <v>10</v>
      </c>
      <c r="G602" s="166">
        <v>6.1000000000000005</v>
      </c>
      <c r="H602" s="184" t="s">
        <v>698</v>
      </c>
    </row>
    <row r="603" spans="1:8" ht="14.1" customHeight="1">
      <c r="A603" s="176" t="s">
        <v>266</v>
      </c>
      <c r="B603" s="140" t="s">
        <v>1898</v>
      </c>
      <c r="C603" s="166">
        <v>14.99</v>
      </c>
      <c r="D603" s="141">
        <v>1</v>
      </c>
      <c r="E603" s="166">
        <v>10.15</v>
      </c>
      <c r="F603" s="141">
        <v>10</v>
      </c>
      <c r="G603" s="166">
        <v>7.4</v>
      </c>
      <c r="H603" s="184" t="s">
        <v>699</v>
      </c>
    </row>
    <row r="604" spans="1:8" ht="14.1" customHeight="1">
      <c r="A604" s="176" t="s">
        <v>267</v>
      </c>
      <c r="B604" s="140" t="s">
        <v>1899</v>
      </c>
      <c r="C604" s="166">
        <v>17.989999999999998</v>
      </c>
      <c r="D604" s="141">
        <v>1</v>
      </c>
      <c r="E604" s="166">
        <v>12.450000000000001</v>
      </c>
      <c r="F604" s="141">
        <v>10</v>
      </c>
      <c r="G604" s="166">
        <v>9.2000000000000011</v>
      </c>
      <c r="H604" s="184" t="s">
        <v>700</v>
      </c>
    </row>
    <row r="605" spans="1:8" ht="14.1" customHeight="1">
      <c r="A605" s="176" t="s">
        <v>268</v>
      </c>
      <c r="B605" s="140" t="s">
        <v>1900</v>
      </c>
      <c r="C605" s="166">
        <v>7.99</v>
      </c>
      <c r="D605" s="141">
        <v>1</v>
      </c>
      <c r="E605" s="166">
        <v>5.6000000000000005</v>
      </c>
      <c r="F605" s="141">
        <v>10</v>
      </c>
      <c r="G605" s="166">
        <v>4.1500000000000004</v>
      </c>
      <c r="H605" s="184" t="s">
        <v>701</v>
      </c>
    </row>
    <row r="606" spans="1:8" ht="14.1" customHeight="1">
      <c r="A606" s="176" t="s">
        <v>269</v>
      </c>
      <c r="B606" s="140" t="s">
        <v>1901</v>
      </c>
      <c r="C606" s="166">
        <v>7.99</v>
      </c>
      <c r="D606" s="141">
        <v>1</v>
      </c>
      <c r="E606" s="166">
        <v>5.6000000000000005</v>
      </c>
      <c r="F606" s="141">
        <v>10</v>
      </c>
      <c r="G606" s="166">
        <v>4.1500000000000004</v>
      </c>
      <c r="H606" s="184" t="s">
        <v>702</v>
      </c>
    </row>
    <row r="607" spans="1:8" ht="14.1" customHeight="1">
      <c r="A607" s="176" t="s">
        <v>270</v>
      </c>
      <c r="B607" s="140" t="s">
        <v>1902</v>
      </c>
      <c r="C607" s="166">
        <v>7.99</v>
      </c>
      <c r="D607" s="141">
        <v>1</v>
      </c>
      <c r="E607" s="166">
        <v>5.6000000000000005</v>
      </c>
      <c r="F607" s="141">
        <v>10</v>
      </c>
      <c r="G607" s="166">
        <v>4.1500000000000004</v>
      </c>
      <c r="H607" s="184" t="s">
        <v>703</v>
      </c>
    </row>
    <row r="608" spans="1:8" ht="14.1" customHeight="1">
      <c r="A608" s="176" t="s">
        <v>381</v>
      </c>
      <c r="B608" s="140" t="s">
        <v>1903</v>
      </c>
      <c r="C608" s="166">
        <v>81.99</v>
      </c>
      <c r="D608" s="141">
        <v>1</v>
      </c>
      <c r="E608" s="166">
        <v>54.300000000000004</v>
      </c>
      <c r="F608" s="141">
        <v>4</v>
      </c>
      <c r="G608" s="166">
        <v>41.25</v>
      </c>
      <c r="H608" s="184" t="s">
        <v>851</v>
      </c>
    </row>
    <row r="609" spans="1:8" ht="14.1" customHeight="1">
      <c r="A609" s="176" t="s">
        <v>1098</v>
      </c>
      <c r="B609" s="140" t="s">
        <v>1904</v>
      </c>
      <c r="C609" s="166">
        <v>2.99</v>
      </c>
      <c r="D609" s="141">
        <v>1</v>
      </c>
      <c r="E609" s="166">
        <v>1.8</v>
      </c>
      <c r="F609" s="141">
        <v>10</v>
      </c>
      <c r="G609" s="166">
        <v>1.4500000000000002</v>
      </c>
      <c r="H609" s="184" t="s">
        <v>1187</v>
      </c>
    </row>
    <row r="610" spans="1:8" ht="14.1" customHeight="1">
      <c r="A610" s="176" t="s">
        <v>1099</v>
      </c>
      <c r="B610" s="140" t="s">
        <v>1905</v>
      </c>
      <c r="C610" s="166">
        <v>2.99</v>
      </c>
      <c r="D610" s="141">
        <v>1</v>
      </c>
      <c r="E610" s="166">
        <v>2.25</v>
      </c>
      <c r="F610" s="141">
        <v>10</v>
      </c>
      <c r="G610" s="166">
        <v>1.75</v>
      </c>
      <c r="H610" s="184" t="s">
        <v>1188</v>
      </c>
    </row>
    <row r="611" spans="1:8" ht="14.1" customHeight="1">
      <c r="A611" s="176" t="s">
        <v>1100</v>
      </c>
      <c r="B611" s="140" t="s">
        <v>1906</v>
      </c>
      <c r="C611" s="166">
        <v>3.99</v>
      </c>
      <c r="D611" s="141">
        <v>1</v>
      </c>
      <c r="E611" s="166">
        <v>2.7</v>
      </c>
      <c r="F611" s="141">
        <v>10</v>
      </c>
      <c r="G611" s="166">
        <v>2.0500000000000003</v>
      </c>
      <c r="H611" s="184" t="s">
        <v>1189</v>
      </c>
    </row>
    <row r="612" spans="1:8" ht="14.1" customHeight="1">
      <c r="A612" s="175" t="s">
        <v>2582</v>
      </c>
      <c r="B612" s="140" t="s">
        <v>2301</v>
      </c>
      <c r="C612" s="166">
        <v>6.99</v>
      </c>
      <c r="D612" s="141">
        <v>1</v>
      </c>
      <c r="E612" s="166">
        <v>3.5500000000000003</v>
      </c>
      <c r="F612" s="142">
        <v>1</v>
      </c>
      <c r="G612" s="166">
        <v>3.5500000000000003</v>
      </c>
    </row>
    <row r="613" spans="1:8" ht="14.1" customHeight="1">
      <c r="A613" s="242" t="s">
        <v>2583</v>
      </c>
      <c r="B613" s="140" t="s">
        <v>2302</v>
      </c>
      <c r="C613" s="166">
        <v>7.99</v>
      </c>
      <c r="D613" s="141">
        <v>1</v>
      </c>
      <c r="E613" s="166">
        <v>4.25</v>
      </c>
      <c r="F613" s="142">
        <v>1</v>
      </c>
      <c r="G613" s="166">
        <v>4.25</v>
      </c>
    </row>
    <row r="614" spans="1:8" ht="14.1" customHeight="1">
      <c r="A614" s="175" t="s">
        <v>400</v>
      </c>
      <c r="B614" s="140" t="s">
        <v>2303</v>
      </c>
      <c r="C614" s="166">
        <v>17.989999999999998</v>
      </c>
      <c r="D614" s="141">
        <v>1</v>
      </c>
      <c r="E614" s="166">
        <v>8.9500000000000011</v>
      </c>
      <c r="F614" s="142">
        <v>10</v>
      </c>
      <c r="G614" s="166">
        <v>8.9500000000000011</v>
      </c>
    </row>
    <row r="615" spans="1:8" ht="14.1" customHeight="1">
      <c r="A615" s="175" t="s">
        <v>401</v>
      </c>
      <c r="B615" s="140" t="s">
        <v>2304</v>
      </c>
      <c r="C615" s="166">
        <v>15.99</v>
      </c>
      <c r="D615" s="141">
        <v>1</v>
      </c>
      <c r="E615" s="166">
        <v>7.95</v>
      </c>
      <c r="F615" s="142">
        <v>10</v>
      </c>
      <c r="G615" s="166">
        <v>7.95</v>
      </c>
    </row>
    <row r="616" spans="1:8" ht="14.1" customHeight="1">
      <c r="A616" s="175" t="s">
        <v>13</v>
      </c>
      <c r="B616" s="140" t="s">
        <v>2305</v>
      </c>
      <c r="C616" s="166">
        <v>203.99</v>
      </c>
      <c r="D616" s="141">
        <v>1</v>
      </c>
      <c r="E616" s="166">
        <v>112.14500000000001</v>
      </c>
      <c r="F616" s="142">
        <v>1</v>
      </c>
      <c r="G616" s="166">
        <v>101.95</v>
      </c>
      <c r="H616" s="184" t="s">
        <v>704</v>
      </c>
    </row>
    <row r="617" spans="1:8" ht="14.1" customHeight="1">
      <c r="A617" s="176" t="s">
        <v>2584</v>
      </c>
      <c r="B617" s="140" t="s">
        <v>1981</v>
      </c>
      <c r="C617" s="166">
        <v>137.99</v>
      </c>
      <c r="D617" s="141">
        <v>1</v>
      </c>
      <c r="E617" s="166">
        <v>78.350000000000009</v>
      </c>
      <c r="F617" s="141">
        <v>6</v>
      </c>
      <c r="G617" s="166">
        <v>68.8</v>
      </c>
      <c r="H617" s="184" t="s">
        <v>705</v>
      </c>
    </row>
    <row r="618" spans="1:8" ht="14.1" customHeight="1">
      <c r="A618" s="176" t="s">
        <v>2585</v>
      </c>
      <c r="B618" s="140" t="s">
        <v>1982</v>
      </c>
      <c r="C618" s="166">
        <v>349.99</v>
      </c>
      <c r="D618" s="141">
        <v>1</v>
      </c>
      <c r="E618" s="166">
        <v>192.66500000000002</v>
      </c>
      <c r="F618" s="141">
        <v>4</v>
      </c>
      <c r="G618" s="166">
        <v>175.15</v>
      </c>
      <c r="H618" s="184" t="s">
        <v>706</v>
      </c>
    </row>
    <row r="619" spans="1:8" ht="14.1" customHeight="1">
      <c r="A619" s="176" t="s">
        <v>2586</v>
      </c>
      <c r="B619" s="140" t="s">
        <v>1983</v>
      </c>
      <c r="C619" s="166">
        <v>437.99</v>
      </c>
      <c r="D619" s="141">
        <v>1</v>
      </c>
      <c r="E619" s="166">
        <v>240.84500000000003</v>
      </c>
      <c r="F619" s="141">
        <v>4</v>
      </c>
      <c r="G619" s="166">
        <v>218.95000000000002</v>
      </c>
      <c r="H619" s="184" t="s">
        <v>707</v>
      </c>
    </row>
    <row r="620" spans="1:8" ht="14.1" customHeight="1">
      <c r="A620" s="176" t="s">
        <v>2587</v>
      </c>
      <c r="B620" s="140" t="s">
        <v>1984</v>
      </c>
      <c r="C620" s="166">
        <v>435.99</v>
      </c>
      <c r="D620" s="141">
        <v>1</v>
      </c>
      <c r="E620" s="166">
        <v>239.91000000000005</v>
      </c>
      <c r="F620" s="141">
        <v>4</v>
      </c>
      <c r="G620" s="166">
        <v>218.10000000000002</v>
      </c>
      <c r="H620" s="184" t="s">
        <v>1014</v>
      </c>
    </row>
    <row r="621" spans="1:8" ht="14.1" customHeight="1">
      <c r="A621" s="176" t="s">
        <v>2588</v>
      </c>
      <c r="B621" s="140" t="s">
        <v>1985</v>
      </c>
      <c r="C621" s="166">
        <v>476.99</v>
      </c>
      <c r="D621" s="141">
        <v>1</v>
      </c>
      <c r="E621" s="166">
        <v>262.13000000000005</v>
      </c>
      <c r="F621" s="141">
        <v>4</v>
      </c>
      <c r="G621" s="166">
        <v>238.3</v>
      </c>
      <c r="H621" s="184" t="s">
        <v>1015</v>
      </c>
    </row>
    <row r="622" spans="1:8" ht="14.1" customHeight="1">
      <c r="A622" s="176" t="s">
        <v>2589</v>
      </c>
      <c r="B622" s="140" t="s">
        <v>1986</v>
      </c>
      <c r="C622" s="166">
        <v>81.99</v>
      </c>
      <c r="D622" s="141">
        <v>1</v>
      </c>
      <c r="E622" s="166">
        <v>47.5</v>
      </c>
      <c r="F622" s="141">
        <v>4</v>
      </c>
      <c r="G622" s="166">
        <v>41.25</v>
      </c>
      <c r="H622" s="184" t="s">
        <v>708</v>
      </c>
    </row>
    <row r="623" spans="1:8" ht="14.1" customHeight="1">
      <c r="A623" s="176" t="s">
        <v>2590</v>
      </c>
      <c r="B623" s="140" t="s">
        <v>1987</v>
      </c>
      <c r="C623" s="166">
        <v>74.989999999999995</v>
      </c>
      <c r="D623" s="141">
        <v>1</v>
      </c>
      <c r="E623" s="166">
        <v>43.550000000000004</v>
      </c>
      <c r="F623" s="141">
        <v>4</v>
      </c>
      <c r="G623" s="166">
        <v>37.5</v>
      </c>
      <c r="H623" s="184" t="s">
        <v>709</v>
      </c>
    </row>
    <row r="624" spans="1:8" ht="14.1" customHeight="1">
      <c r="A624" s="176" t="s">
        <v>2591</v>
      </c>
      <c r="B624" s="140" t="s">
        <v>1988</v>
      </c>
      <c r="C624" s="166">
        <v>224.99</v>
      </c>
      <c r="D624" s="141">
        <v>1</v>
      </c>
      <c r="E624" s="166">
        <v>123.86000000000001</v>
      </c>
      <c r="F624" s="141">
        <v>4</v>
      </c>
      <c r="G624" s="166">
        <v>112.60000000000001</v>
      </c>
      <c r="H624" s="184" t="s">
        <v>710</v>
      </c>
    </row>
    <row r="625" spans="1:8" ht="14.1" customHeight="1">
      <c r="A625" s="175" t="s">
        <v>2592</v>
      </c>
      <c r="B625" s="140" t="s">
        <v>1989</v>
      </c>
      <c r="C625" s="166">
        <v>184.99</v>
      </c>
      <c r="D625" s="141">
        <v>1</v>
      </c>
      <c r="E625" s="166">
        <v>107.60000000000001</v>
      </c>
      <c r="F625" s="142">
        <v>6</v>
      </c>
      <c r="G625" s="166">
        <v>92.600000000000009</v>
      </c>
      <c r="H625" s="184" t="s">
        <v>711</v>
      </c>
    </row>
    <row r="626" spans="1:8" ht="14.1" customHeight="1">
      <c r="A626" s="175" t="s">
        <v>2593</v>
      </c>
      <c r="B626" s="140" t="s">
        <v>1990</v>
      </c>
      <c r="C626" s="166">
        <v>137.99</v>
      </c>
      <c r="D626" s="141">
        <v>1</v>
      </c>
      <c r="E626" s="166">
        <v>78.350000000000009</v>
      </c>
      <c r="F626" s="142">
        <v>6</v>
      </c>
      <c r="G626" s="166">
        <v>68.8</v>
      </c>
      <c r="H626" s="184" t="s">
        <v>712</v>
      </c>
    </row>
    <row r="627" spans="1:8" ht="14.1" customHeight="1">
      <c r="A627" s="175" t="s">
        <v>476</v>
      </c>
      <c r="B627" s="140" t="s">
        <v>2306</v>
      </c>
      <c r="C627" s="166">
        <v>51.99</v>
      </c>
      <c r="D627" s="141">
        <v>1</v>
      </c>
      <c r="E627" s="166">
        <v>34.200000000000003</v>
      </c>
      <c r="F627" s="142">
        <v>6</v>
      </c>
      <c r="G627" s="166">
        <v>26.200000000000003</v>
      </c>
    </row>
    <row r="628" spans="1:8" ht="14.1" customHeight="1">
      <c r="A628" s="175" t="s">
        <v>482</v>
      </c>
      <c r="B628" s="140" t="s">
        <v>2009</v>
      </c>
      <c r="C628" s="166">
        <v>19.989999999999998</v>
      </c>
      <c r="D628" s="141">
        <v>1</v>
      </c>
      <c r="E628" s="166">
        <v>13.8</v>
      </c>
      <c r="F628" s="142">
        <v>8</v>
      </c>
      <c r="G628" s="166">
        <v>10.25</v>
      </c>
      <c r="H628" s="184" t="s">
        <v>903</v>
      </c>
    </row>
    <row r="629" spans="1:8" ht="14.1" customHeight="1">
      <c r="A629" s="175" t="s">
        <v>485</v>
      </c>
      <c r="B629" s="140" t="s">
        <v>2010</v>
      </c>
      <c r="C629" s="166">
        <v>26.99</v>
      </c>
      <c r="D629" s="141">
        <v>1</v>
      </c>
      <c r="E629" s="166">
        <v>18.3</v>
      </c>
      <c r="F629" s="142">
        <v>8</v>
      </c>
      <c r="G629" s="166">
        <v>13.700000000000001</v>
      </c>
      <c r="H629" s="184" t="s">
        <v>906</v>
      </c>
    </row>
    <row r="630" spans="1:8" ht="14.1" customHeight="1">
      <c r="A630" s="175" t="s">
        <v>477</v>
      </c>
      <c r="B630" s="140" t="s">
        <v>2307</v>
      </c>
      <c r="C630" s="166">
        <v>51.99</v>
      </c>
      <c r="D630" s="141">
        <v>1</v>
      </c>
      <c r="E630" s="166">
        <v>34.200000000000003</v>
      </c>
      <c r="F630" s="142">
        <v>5</v>
      </c>
      <c r="G630" s="166">
        <v>26.200000000000003</v>
      </c>
    </row>
    <row r="631" spans="1:8" ht="14.1" customHeight="1">
      <c r="A631" s="175" t="s">
        <v>402</v>
      </c>
      <c r="B631" s="140" t="s">
        <v>2011</v>
      </c>
      <c r="C631" s="166">
        <v>31.99</v>
      </c>
      <c r="D631" s="141">
        <v>1</v>
      </c>
      <c r="E631" s="166">
        <v>22.150000000000002</v>
      </c>
      <c r="F631" s="142">
        <v>4</v>
      </c>
      <c r="G631" s="166">
        <v>16.25</v>
      </c>
      <c r="H631" s="184" t="s">
        <v>863</v>
      </c>
    </row>
    <row r="632" spans="1:8" ht="14.1" customHeight="1">
      <c r="A632" s="175" t="s">
        <v>403</v>
      </c>
      <c r="B632" s="140" t="s">
        <v>2012</v>
      </c>
      <c r="C632" s="166">
        <v>34.99</v>
      </c>
      <c r="D632" s="141">
        <v>1</v>
      </c>
      <c r="E632" s="166">
        <v>23.35</v>
      </c>
      <c r="F632" s="142">
        <v>4</v>
      </c>
      <c r="G632" s="166">
        <v>17.45</v>
      </c>
      <c r="H632" s="184" t="s">
        <v>864</v>
      </c>
    </row>
    <row r="633" spans="1:8" ht="14.1" customHeight="1">
      <c r="A633" s="175" t="s">
        <v>1392</v>
      </c>
      <c r="B633" s="140" t="s">
        <v>2308</v>
      </c>
      <c r="C633" s="166">
        <v>45.99</v>
      </c>
      <c r="D633" s="141">
        <v>1</v>
      </c>
      <c r="E633" s="166">
        <v>29.35</v>
      </c>
      <c r="F633" s="142">
        <v>8</v>
      </c>
      <c r="G633" s="166">
        <v>23.200000000000003</v>
      </c>
      <c r="H633" s="184" t="s">
        <v>2013</v>
      </c>
    </row>
    <row r="634" spans="1:8" ht="14.1" customHeight="1">
      <c r="A634" s="176" t="s">
        <v>479</v>
      </c>
      <c r="B634" s="140" t="s">
        <v>2014</v>
      </c>
      <c r="C634" s="166">
        <v>58.99</v>
      </c>
      <c r="D634" s="141">
        <v>1</v>
      </c>
      <c r="E634" s="166">
        <v>39.200000000000003</v>
      </c>
      <c r="F634" s="141">
        <v>8</v>
      </c>
      <c r="G634" s="166">
        <v>29.35</v>
      </c>
      <c r="H634" s="184" t="s">
        <v>900</v>
      </c>
    </row>
    <row r="635" spans="1:8" ht="14.1" customHeight="1">
      <c r="A635" s="176" t="s">
        <v>480</v>
      </c>
      <c r="B635" s="140" t="s">
        <v>2015</v>
      </c>
      <c r="C635" s="166">
        <v>58.99</v>
      </c>
      <c r="D635" s="141">
        <v>1</v>
      </c>
      <c r="E635" s="166">
        <v>39.200000000000003</v>
      </c>
      <c r="F635" s="141">
        <v>8</v>
      </c>
      <c r="G635" s="166">
        <v>29.35</v>
      </c>
      <c r="H635" s="184" t="s">
        <v>901</v>
      </c>
    </row>
    <row r="636" spans="1:8" ht="14.1" customHeight="1">
      <c r="A636" s="176" t="s">
        <v>1116</v>
      </c>
      <c r="B636" s="140" t="s">
        <v>2016</v>
      </c>
      <c r="C636" s="166">
        <v>36.99</v>
      </c>
      <c r="D636" s="141">
        <v>1</v>
      </c>
      <c r="E636" s="166">
        <v>23.35</v>
      </c>
      <c r="F636" s="141">
        <v>12</v>
      </c>
      <c r="G636" s="166">
        <v>18.3</v>
      </c>
      <c r="H636" s="184" t="s">
        <v>1190</v>
      </c>
    </row>
    <row r="637" spans="1:8" ht="14.1" customHeight="1">
      <c r="A637" s="176" t="s">
        <v>1117</v>
      </c>
      <c r="B637" s="140" t="s">
        <v>2017</v>
      </c>
      <c r="C637" s="166">
        <v>42.99</v>
      </c>
      <c r="D637" s="141">
        <v>1</v>
      </c>
      <c r="E637" s="166">
        <v>27.75</v>
      </c>
      <c r="F637" s="141">
        <v>12</v>
      </c>
      <c r="G637" s="166">
        <v>21.700000000000003</v>
      </c>
      <c r="H637" s="184" t="s">
        <v>1191</v>
      </c>
    </row>
    <row r="638" spans="1:8" ht="14.1" customHeight="1">
      <c r="A638" s="176" t="s">
        <v>483</v>
      </c>
      <c r="B638" s="140" t="s">
        <v>2018</v>
      </c>
      <c r="C638" s="166">
        <v>26.99</v>
      </c>
      <c r="D638" s="141">
        <v>1</v>
      </c>
      <c r="E638" s="166">
        <v>18.3</v>
      </c>
      <c r="F638" s="141">
        <v>10</v>
      </c>
      <c r="G638" s="166">
        <v>13.700000000000001</v>
      </c>
      <c r="H638" s="184" t="s">
        <v>904</v>
      </c>
    </row>
    <row r="639" spans="1:8" ht="14.1" customHeight="1">
      <c r="A639" s="177" t="s">
        <v>478</v>
      </c>
      <c r="B639" s="140" t="s">
        <v>2309</v>
      </c>
      <c r="C639" s="166">
        <v>72.989999999999995</v>
      </c>
      <c r="D639" s="141">
        <v>1</v>
      </c>
      <c r="E639" s="166">
        <v>48.45</v>
      </c>
      <c r="F639" s="134">
        <v>8</v>
      </c>
      <c r="G639" s="166">
        <v>36.65</v>
      </c>
    </row>
    <row r="640" spans="1:8" ht="14.1" customHeight="1">
      <c r="A640" s="175" t="s">
        <v>1111</v>
      </c>
      <c r="B640" s="140" t="s">
        <v>2310</v>
      </c>
      <c r="C640" s="166">
        <v>32.99</v>
      </c>
      <c r="D640" s="141">
        <v>1</v>
      </c>
      <c r="E640" s="166">
        <v>21.55</v>
      </c>
      <c r="F640" s="142">
        <v>8</v>
      </c>
      <c r="G640" s="166">
        <v>16.650000000000002</v>
      </c>
    </row>
    <row r="641" spans="1:8" ht="14.1" customHeight="1">
      <c r="A641" s="176" t="s">
        <v>1112</v>
      </c>
      <c r="B641" s="140" t="s">
        <v>2019</v>
      </c>
      <c r="C641" s="166">
        <v>36.99</v>
      </c>
      <c r="D641" s="141">
        <v>1</v>
      </c>
      <c r="E641" s="166">
        <v>23.35</v>
      </c>
      <c r="F641" s="141">
        <v>8</v>
      </c>
      <c r="G641" s="166">
        <v>18.3</v>
      </c>
      <c r="H641" s="184" t="s">
        <v>1192</v>
      </c>
    </row>
    <row r="642" spans="1:8" ht="14.1" customHeight="1">
      <c r="A642" s="175" t="s">
        <v>1113</v>
      </c>
      <c r="B642" s="140" t="s">
        <v>2020</v>
      </c>
      <c r="C642" s="166">
        <v>36.99</v>
      </c>
      <c r="D642" s="141">
        <v>1</v>
      </c>
      <c r="E642" s="166">
        <v>23.35</v>
      </c>
      <c r="F642" s="142">
        <v>8</v>
      </c>
      <c r="G642" s="166">
        <v>18.3</v>
      </c>
      <c r="H642" s="184" t="s">
        <v>1193</v>
      </c>
    </row>
    <row r="643" spans="1:8" ht="14.1" customHeight="1">
      <c r="A643" s="176" t="s">
        <v>1114</v>
      </c>
      <c r="B643" s="140" t="s">
        <v>2311</v>
      </c>
      <c r="C643" s="166">
        <v>24.99</v>
      </c>
      <c r="D643" s="141">
        <v>1</v>
      </c>
      <c r="E643" s="166">
        <v>15.5</v>
      </c>
      <c r="F643" s="141">
        <v>8</v>
      </c>
      <c r="G643" s="166">
        <v>12.5</v>
      </c>
      <c r="H643" s="184" t="s">
        <v>1194</v>
      </c>
    </row>
    <row r="644" spans="1:8" ht="14.1" customHeight="1">
      <c r="A644" s="176" t="s">
        <v>1115</v>
      </c>
      <c r="B644" s="140" t="s">
        <v>2312</v>
      </c>
      <c r="C644" s="166">
        <v>24.99</v>
      </c>
      <c r="D644" s="141">
        <v>1</v>
      </c>
      <c r="E644" s="166">
        <v>15.5</v>
      </c>
      <c r="F644" s="141">
        <v>8</v>
      </c>
      <c r="G644" s="166">
        <v>12.5</v>
      </c>
      <c r="H644" s="184" t="s">
        <v>1195</v>
      </c>
    </row>
    <row r="645" spans="1:8" ht="14.1" customHeight="1">
      <c r="A645" s="176" t="s">
        <v>404</v>
      </c>
      <c r="B645" s="140" t="s">
        <v>2021</v>
      </c>
      <c r="C645" s="166">
        <v>37.99</v>
      </c>
      <c r="D645" s="141">
        <v>1</v>
      </c>
      <c r="E645" s="166">
        <v>25.1</v>
      </c>
      <c r="F645" s="141">
        <v>4</v>
      </c>
      <c r="G645" s="166">
        <v>19.05</v>
      </c>
      <c r="H645" s="184" t="s">
        <v>858</v>
      </c>
    </row>
    <row r="646" spans="1:8" ht="14.1" customHeight="1">
      <c r="A646" s="176" t="s">
        <v>405</v>
      </c>
      <c r="B646" s="140" t="s">
        <v>2022</v>
      </c>
      <c r="C646" s="166">
        <v>40.99</v>
      </c>
      <c r="D646" s="141">
        <v>1</v>
      </c>
      <c r="E646" s="166">
        <v>27.900000000000002</v>
      </c>
      <c r="F646" s="141">
        <v>4</v>
      </c>
      <c r="G646" s="166">
        <v>20.55</v>
      </c>
      <c r="H646" s="184" t="s">
        <v>859</v>
      </c>
    </row>
    <row r="647" spans="1:8" ht="14.1" customHeight="1">
      <c r="A647" s="176" t="s">
        <v>406</v>
      </c>
      <c r="B647" s="140" t="s">
        <v>2023</v>
      </c>
      <c r="C647" s="166">
        <v>37.99</v>
      </c>
      <c r="D647" s="141">
        <v>1</v>
      </c>
      <c r="E647" s="166">
        <v>25.1</v>
      </c>
      <c r="F647" s="141">
        <v>4</v>
      </c>
      <c r="G647" s="166">
        <v>19.05</v>
      </c>
      <c r="H647" s="184" t="s">
        <v>857</v>
      </c>
    </row>
    <row r="648" spans="1:8" ht="14.1" customHeight="1">
      <c r="A648" s="176" t="s">
        <v>1119</v>
      </c>
      <c r="B648" s="140" t="s">
        <v>2024</v>
      </c>
      <c r="C648" s="166">
        <v>37.99</v>
      </c>
      <c r="D648" s="141">
        <v>1</v>
      </c>
      <c r="E648" s="166">
        <v>25.1</v>
      </c>
      <c r="F648" s="141">
        <v>4</v>
      </c>
      <c r="G648" s="166">
        <v>19.05</v>
      </c>
      <c r="H648" s="184" t="s">
        <v>1196</v>
      </c>
    </row>
    <row r="649" spans="1:8" ht="14.1" customHeight="1">
      <c r="A649" s="175" t="s">
        <v>407</v>
      </c>
      <c r="B649" s="140" t="s">
        <v>2025</v>
      </c>
      <c r="C649" s="166">
        <v>40.99</v>
      </c>
      <c r="D649" s="141">
        <v>1</v>
      </c>
      <c r="E649" s="166">
        <v>27.900000000000002</v>
      </c>
      <c r="F649" s="142">
        <v>4</v>
      </c>
      <c r="G649" s="166">
        <v>20.55</v>
      </c>
      <c r="H649" s="184" t="s">
        <v>860</v>
      </c>
    </row>
    <row r="650" spans="1:8" ht="14.1" customHeight="1">
      <c r="A650" s="176" t="s">
        <v>1120</v>
      </c>
      <c r="B650" s="140" t="s">
        <v>2026</v>
      </c>
      <c r="C650" s="166">
        <v>40.99</v>
      </c>
      <c r="D650" s="141">
        <v>1</v>
      </c>
      <c r="E650" s="166">
        <v>27.900000000000002</v>
      </c>
      <c r="F650" s="141">
        <v>4</v>
      </c>
      <c r="G650" s="166">
        <v>20.55</v>
      </c>
      <c r="H650" s="184" t="s">
        <v>1197</v>
      </c>
    </row>
    <row r="651" spans="1:8" ht="14.1" customHeight="1">
      <c r="A651" s="176" t="s">
        <v>956</v>
      </c>
      <c r="B651" s="140" t="s">
        <v>2027</v>
      </c>
      <c r="C651" s="166">
        <v>68.989999999999995</v>
      </c>
      <c r="D651" s="141">
        <v>1</v>
      </c>
      <c r="E651" s="166">
        <v>45.2</v>
      </c>
      <c r="F651" s="141">
        <v>4</v>
      </c>
      <c r="G651" s="166">
        <v>34.5</v>
      </c>
      <c r="H651" s="184" t="s">
        <v>1016</v>
      </c>
    </row>
    <row r="652" spans="1:8" ht="14.1" customHeight="1">
      <c r="A652" s="175" t="s">
        <v>408</v>
      </c>
      <c r="B652" s="140" t="s">
        <v>2028</v>
      </c>
      <c r="C652" s="166">
        <v>71.989999999999995</v>
      </c>
      <c r="D652" s="141">
        <v>1</v>
      </c>
      <c r="E652" s="166">
        <v>47.6</v>
      </c>
      <c r="F652" s="142">
        <v>4</v>
      </c>
      <c r="G652" s="166">
        <v>36</v>
      </c>
      <c r="H652" s="184" t="s">
        <v>862</v>
      </c>
    </row>
    <row r="653" spans="1:8" ht="14.1" customHeight="1">
      <c r="A653" s="176" t="s">
        <v>955</v>
      </c>
      <c r="B653" s="140" t="s">
        <v>2029</v>
      </c>
      <c r="C653" s="166">
        <v>68.989999999999995</v>
      </c>
      <c r="D653" s="141">
        <v>1</v>
      </c>
      <c r="E653" s="166">
        <v>45.2</v>
      </c>
      <c r="F653" s="141">
        <v>4</v>
      </c>
      <c r="G653" s="166">
        <v>34.5</v>
      </c>
      <c r="H653" s="184" t="s">
        <v>1017</v>
      </c>
    </row>
    <row r="654" spans="1:8" ht="14.1" customHeight="1">
      <c r="A654" s="176" t="s">
        <v>409</v>
      </c>
      <c r="B654" s="140" t="s">
        <v>2030</v>
      </c>
      <c r="C654" s="166">
        <v>71.989999999999995</v>
      </c>
      <c r="D654" s="141">
        <v>1</v>
      </c>
      <c r="E654" s="166">
        <v>47.6</v>
      </c>
      <c r="F654" s="141">
        <v>4</v>
      </c>
      <c r="G654" s="166">
        <v>36</v>
      </c>
      <c r="H654" s="184" t="s">
        <v>861</v>
      </c>
    </row>
    <row r="655" spans="1:8" ht="14.1" customHeight="1">
      <c r="A655" s="175" t="s">
        <v>1121</v>
      </c>
      <c r="B655" s="140" t="s">
        <v>2031</v>
      </c>
      <c r="C655" s="166">
        <v>71.989999999999995</v>
      </c>
      <c r="D655" s="141">
        <v>1</v>
      </c>
      <c r="E655" s="166">
        <v>114.6</v>
      </c>
      <c r="F655" s="142">
        <v>4</v>
      </c>
      <c r="G655" s="166">
        <v>36</v>
      </c>
      <c r="H655" s="184" t="s">
        <v>1198</v>
      </c>
    </row>
    <row r="656" spans="1:8" ht="14.1" customHeight="1">
      <c r="A656" s="176" t="s">
        <v>958</v>
      </c>
      <c r="B656" s="140" t="s">
        <v>2032</v>
      </c>
      <c r="C656" s="166">
        <v>122.99</v>
      </c>
      <c r="D656" s="141">
        <v>1</v>
      </c>
      <c r="E656" s="166">
        <v>83.100000000000009</v>
      </c>
      <c r="F656" s="141">
        <v>4</v>
      </c>
      <c r="G656" s="166">
        <v>61.75</v>
      </c>
      <c r="H656" s="184" t="s">
        <v>1018</v>
      </c>
    </row>
    <row r="657" spans="1:8" ht="14.1" customHeight="1">
      <c r="A657" s="176" t="s">
        <v>957</v>
      </c>
      <c r="B657" s="140" t="s">
        <v>2033</v>
      </c>
      <c r="C657" s="166">
        <v>122.99</v>
      </c>
      <c r="D657" s="141">
        <v>1</v>
      </c>
      <c r="E657" s="166">
        <v>83.100000000000009</v>
      </c>
      <c r="F657" s="141">
        <v>4</v>
      </c>
      <c r="G657" s="166">
        <v>61.75</v>
      </c>
      <c r="H657" s="184" t="s">
        <v>1019</v>
      </c>
    </row>
    <row r="658" spans="1:8" ht="14.1" customHeight="1">
      <c r="A658" s="175" t="s">
        <v>1122</v>
      </c>
      <c r="B658" s="140" t="s">
        <v>2034</v>
      </c>
      <c r="C658" s="166">
        <v>122.99</v>
      </c>
      <c r="D658" s="141">
        <v>1</v>
      </c>
      <c r="E658" s="166">
        <v>79.45</v>
      </c>
      <c r="F658" s="142">
        <v>4</v>
      </c>
      <c r="G658" s="166">
        <v>61.75</v>
      </c>
      <c r="H658" s="184" t="s">
        <v>1199</v>
      </c>
    </row>
    <row r="659" spans="1:8" ht="14.1" customHeight="1">
      <c r="A659" s="176" t="s">
        <v>410</v>
      </c>
      <c r="B659" s="140" t="s">
        <v>2035</v>
      </c>
      <c r="C659" s="166">
        <v>6.99</v>
      </c>
      <c r="D659" s="141">
        <v>1</v>
      </c>
      <c r="E659" s="166">
        <v>4.5</v>
      </c>
      <c r="F659" s="141">
        <v>12</v>
      </c>
      <c r="G659" s="166">
        <v>3.7</v>
      </c>
      <c r="H659" s="184" t="s">
        <v>865</v>
      </c>
    </row>
    <row r="660" spans="1:8" ht="14.1" customHeight="1">
      <c r="A660" s="179" t="s">
        <v>411</v>
      </c>
      <c r="B660" s="140" t="s">
        <v>2036</v>
      </c>
      <c r="C660" s="166">
        <v>50.99</v>
      </c>
      <c r="D660" s="141">
        <v>1</v>
      </c>
      <c r="E660" s="166">
        <v>34.25</v>
      </c>
      <c r="F660" s="134">
        <v>4</v>
      </c>
      <c r="G660" s="166">
        <v>25.700000000000003</v>
      </c>
      <c r="H660" s="184" t="s">
        <v>855</v>
      </c>
    </row>
    <row r="661" spans="1:8" ht="14.1" customHeight="1">
      <c r="A661" s="175" t="s">
        <v>412</v>
      </c>
      <c r="B661" s="140" t="s">
        <v>2037</v>
      </c>
      <c r="C661" s="166">
        <v>45.99</v>
      </c>
      <c r="D661" s="141">
        <v>1</v>
      </c>
      <c r="E661" s="166">
        <v>30.55</v>
      </c>
      <c r="F661" s="134">
        <v>4</v>
      </c>
      <c r="G661" s="166">
        <v>23.200000000000003</v>
      </c>
      <c r="H661" s="184" t="s">
        <v>856</v>
      </c>
    </row>
    <row r="662" spans="1:8" ht="14.1" customHeight="1">
      <c r="A662" s="175" t="s">
        <v>484</v>
      </c>
      <c r="B662" s="140" t="s">
        <v>2038</v>
      </c>
      <c r="C662" s="166">
        <v>22.99</v>
      </c>
      <c r="D662" s="141">
        <v>1</v>
      </c>
      <c r="E662" s="166">
        <v>14.850000000000001</v>
      </c>
      <c r="F662" s="134">
        <v>8</v>
      </c>
      <c r="G662" s="166">
        <v>11.4</v>
      </c>
      <c r="H662" s="184" t="s">
        <v>905</v>
      </c>
    </row>
    <row r="663" spans="1:8" ht="14.1" customHeight="1">
      <c r="A663" s="175" t="s">
        <v>950</v>
      </c>
      <c r="B663" s="140" t="s">
        <v>2039</v>
      </c>
      <c r="C663" s="166">
        <v>79.989999999999995</v>
      </c>
      <c r="D663" s="141">
        <v>1</v>
      </c>
      <c r="E663" s="166">
        <v>53.75</v>
      </c>
      <c r="F663" s="134">
        <v>8</v>
      </c>
      <c r="G663" s="166">
        <v>40.050000000000004</v>
      </c>
      <c r="H663" s="184" t="s">
        <v>1020</v>
      </c>
    </row>
    <row r="664" spans="1:8" ht="14.1" customHeight="1">
      <c r="A664" s="176" t="s">
        <v>949</v>
      </c>
      <c r="B664" s="140" t="s">
        <v>2040</v>
      </c>
      <c r="C664" s="166">
        <v>33.99</v>
      </c>
      <c r="D664" s="141">
        <v>1</v>
      </c>
      <c r="E664" s="166">
        <v>22.85</v>
      </c>
      <c r="F664" s="141">
        <v>8</v>
      </c>
      <c r="G664" s="166">
        <v>17.150000000000002</v>
      </c>
      <c r="H664" s="184" t="s">
        <v>1021</v>
      </c>
    </row>
    <row r="665" spans="1:8" ht="14.1" customHeight="1">
      <c r="A665" s="176" t="s">
        <v>1106</v>
      </c>
      <c r="B665" s="140" t="s">
        <v>2041</v>
      </c>
      <c r="C665" s="166">
        <v>79.989999999999995</v>
      </c>
      <c r="D665" s="141">
        <v>1</v>
      </c>
      <c r="E665" s="166">
        <v>51.150000000000006</v>
      </c>
      <c r="F665" s="141">
        <v>4</v>
      </c>
      <c r="G665" s="166">
        <v>40</v>
      </c>
      <c r="H665" s="184" t="s">
        <v>1200</v>
      </c>
    </row>
    <row r="666" spans="1:8" ht="14.1" customHeight="1">
      <c r="A666" s="176" t="s">
        <v>1107</v>
      </c>
      <c r="B666" s="140" t="s">
        <v>2042</v>
      </c>
      <c r="C666" s="166">
        <v>81.99</v>
      </c>
      <c r="D666" s="141">
        <v>1</v>
      </c>
      <c r="E666" s="166">
        <v>52.6</v>
      </c>
      <c r="F666" s="141">
        <v>4</v>
      </c>
      <c r="G666" s="166">
        <v>41.150000000000006</v>
      </c>
      <c r="H666" s="184" t="s">
        <v>1243</v>
      </c>
    </row>
    <row r="667" spans="1:8" ht="14.1" customHeight="1">
      <c r="A667" s="176" t="s">
        <v>481</v>
      </c>
      <c r="B667" s="140" t="s">
        <v>2043</v>
      </c>
      <c r="C667" s="166">
        <v>86.99</v>
      </c>
      <c r="D667" s="141">
        <v>1</v>
      </c>
      <c r="E667" s="166">
        <v>57.2</v>
      </c>
      <c r="F667" s="141">
        <v>4</v>
      </c>
      <c r="G667" s="166">
        <v>43.5</v>
      </c>
      <c r="H667" s="184" t="s">
        <v>902</v>
      </c>
    </row>
    <row r="668" spans="1:8" ht="14.1" customHeight="1">
      <c r="A668" s="176" t="s">
        <v>1400</v>
      </c>
      <c r="B668" s="140" t="s">
        <v>2044</v>
      </c>
      <c r="C668" s="166">
        <v>84.99</v>
      </c>
      <c r="D668" s="141">
        <v>1</v>
      </c>
      <c r="E668" s="166">
        <v>54.550000000000004</v>
      </c>
      <c r="F668" s="141">
        <v>4</v>
      </c>
      <c r="G668" s="166">
        <v>42.5</v>
      </c>
      <c r="H668" s="184" t="s">
        <v>2045</v>
      </c>
    </row>
    <row r="669" spans="1:8" ht="14.1" customHeight="1">
      <c r="A669" s="175" t="s">
        <v>1396</v>
      </c>
      <c r="B669" s="140" t="s">
        <v>2046</v>
      </c>
      <c r="C669" s="166">
        <v>69.989999999999995</v>
      </c>
      <c r="D669" s="141">
        <v>1</v>
      </c>
      <c r="E669" s="166">
        <v>44.25</v>
      </c>
      <c r="F669" s="142">
        <v>4</v>
      </c>
      <c r="G669" s="166">
        <v>34.950000000000003</v>
      </c>
      <c r="H669" s="184" t="s">
        <v>2047</v>
      </c>
    </row>
    <row r="670" spans="1:8" ht="14.1" customHeight="1">
      <c r="A670" s="176" t="s">
        <v>1388</v>
      </c>
      <c r="B670" s="140" t="s">
        <v>2048</v>
      </c>
      <c r="C670" s="166">
        <v>42.99</v>
      </c>
      <c r="D670" s="141">
        <v>1</v>
      </c>
      <c r="E670" s="166">
        <v>27.900000000000002</v>
      </c>
      <c r="F670" s="141">
        <v>8</v>
      </c>
      <c r="G670" s="166">
        <v>21.700000000000003</v>
      </c>
      <c r="H670" s="184" t="s">
        <v>2049</v>
      </c>
    </row>
    <row r="671" spans="1:8" ht="14.1" customHeight="1">
      <c r="A671" s="176" t="s">
        <v>1123</v>
      </c>
      <c r="B671" s="140" t="s">
        <v>2050</v>
      </c>
      <c r="C671" s="166">
        <v>42.99</v>
      </c>
      <c r="D671" s="141">
        <v>1</v>
      </c>
      <c r="E671" s="166">
        <v>27.75</v>
      </c>
      <c r="F671" s="141">
        <v>8</v>
      </c>
      <c r="G671" s="166">
        <v>21.700000000000003</v>
      </c>
      <c r="H671" s="184" t="s">
        <v>1201</v>
      </c>
    </row>
    <row r="672" spans="1:8" ht="14.1" customHeight="1">
      <c r="A672" s="175" t="s">
        <v>1124</v>
      </c>
      <c r="B672" s="140" t="s">
        <v>2051</v>
      </c>
      <c r="C672" s="166">
        <v>71.989999999999995</v>
      </c>
      <c r="D672" s="141">
        <v>1</v>
      </c>
      <c r="E672" s="166">
        <v>45.95</v>
      </c>
      <c r="F672" s="142">
        <v>6</v>
      </c>
      <c r="G672" s="166">
        <v>36</v>
      </c>
      <c r="H672" s="184" t="s">
        <v>1202</v>
      </c>
    </row>
    <row r="673" spans="1:8" ht="14.1" customHeight="1">
      <c r="A673" s="176" t="s">
        <v>953</v>
      </c>
      <c r="B673" s="140" t="s">
        <v>2052</v>
      </c>
      <c r="C673" s="166">
        <v>42.99</v>
      </c>
      <c r="D673" s="141">
        <v>1</v>
      </c>
      <c r="E673" s="166">
        <v>28.8</v>
      </c>
      <c r="F673" s="141">
        <v>8</v>
      </c>
      <c r="G673" s="166">
        <v>21.700000000000003</v>
      </c>
      <c r="H673" s="184" t="s">
        <v>1022</v>
      </c>
    </row>
    <row r="674" spans="1:8" ht="14.1" customHeight="1">
      <c r="A674" s="176" t="s">
        <v>413</v>
      </c>
      <c r="B674" s="140" t="s">
        <v>2053</v>
      </c>
      <c r="C674" s="166">
        <v>12.99</v>
      </c>
      <c r="D674" s="141">
        <v>1</v>
      </c>
      <c r="E674" s="166">
        <v>8.35</v>
      </c>
      <c r="F674" s="141">
        <v>30</v>
      </c>
      <c r="G674" s="166">
        <v>6.65</v>
      </c>
      <c r="H674" s="184" t="s">
        <v>853</v>
      </c>
    </row>
    <row r="675" spans="1:8" ht="14.1" customHeight="1">
      <c r="A675" s="175" t="s">
        <v>414</v>
      </c>
      <c r="B675" s="140" t="s">
        <v>2054</v>
      </c>
      <c r="C675" s="166">
        <v>19.989999999999998</v>
      </c>
      <c r="D675" s="141">
        <v>1</v>
      </c>
      <c r="E675" s="166">
        <v>13.200000000000001</v>
      </c>
      <c r="F675" s="142">
        <v>12</v>
      </c>
      <c r="G675" s="166">
        <v>10.25</v>
      </c>
      <c r="H675" s="184" t="s">
        <v>854</v>
      </c>
    </row>
    <row r="676" spans="1:8" ht="14.1" customHeight="1">
      <c r="A676" s="176" t="s">
        <v>1118</v>
      </c>
      <c r="B676" s="140" t="s">
        <v>2055</v>
      </c>
      <c r="C676" s="166">
        <v>34.99</v>
      </c>
      <c r="D676" s="141">
        <v>1</v>
      </c>
      <c r="E676" s="166">
        <v>21.950000000000003</v>
      </c>
      <c r="F676" s="141">
        <v>16</v>
      </c>
      <c r="G676" s="166">
        <v>17.5</v>
      </c>
      <c r="H676" s="184" t="s">
        <v>1203</v>
      </c>
    </row>
    <row r="677" spans="1:8" ht="14.1" customHeight="1">
      <c r="A677" s="176" t="s">
        <v>1389</v>
      </c>
      <c r="B677" s="140" t="s">
        <v>2056</v>
      </c>
      <c r="C677" s="166">
        <v>37.99</v>
      </c>
      <c r="D677" s="141">
        <v>1</v>
      </c>
      <c r="E677" s="166">
        <v>24.650000000000002</v>
      </c>
      <c r="F677" s="141">
        <v>16</v>
      </c>
      <c r="G677" s="166">
        <v>19.25</v>
      </c>
      <c r="H677" s="184" t="s">
        <v>2057</v>
      </c>
    </row>
    <row r="678" spans="1:8" ht="14.1" customHeight="1">
      <c r="A678" s="175" t="s">
        <v>1390</v>
      </c>
      <c r="B678" s="140" t="s">
        <v>2058</v>
      </c>
      <c r="C678" s="166">
        <v>39.99</v>
      </c>
      <c r="D678" s="141">
        <v>1</v>
      </c>
      <c r="E678" s="166">
        <v>25.700000000000003</v>
      </c>
      <c r="F678" s="142">
        <v>16</v>
      </c>
      <c r="G678" s="166">
        <v>19.8</v>
      </c>
      <c r="H678" s="184" t="s">
        <v>2059</v>
      </c>
    </row>
    <row r="679" spans="1:8" ht="14.1" customHeight="1">
      <c r="A679" s="176" t="s">
        <v>1394</v>
      </c>
      <c r="B679" s="140" t="s">
        <v>2313</v>
      </c>
      <c r="C679" s="166">
        <v>61.99</v>
      </c>
      <c r="D679" s="141">
        <v>1</v>
      </c>
      <c r="E679" s="166">
        <v>38.950000000000003</v>
      </c>
      <c r="F679" s="141">
        <v>8</v>
      </c>
      <c r="G679" s="166">
        <v>30.85</v>
      </c>
    </row>
    <row r="680" spans="1:8" ht="14.1" customHeight="1">
      <c r="A680" s="176" t="s">
        <v>475</v>
      </c>
      <c r="B680" s="140" t="s">
        <v>2060</v>
      </c>
      <c r="C680" s="166">
        <v>122.99</v>
      </c>
      <c r="D680" s="141">
        <v>1</v>
      </c>
      <c r="E680" s="166">
        <v>81.800000000000011</v>
      </c>
      <c r="F680" s="141">
        <v>4</v>
      </c>
      <c r="G680" s="166">
        <v>61.35</v>
      </c>
      <c r="H680" s="184" t="s">
        <v>899</v>
      </c>
    </row>
    <row r="681" spans="1:8" ht="14.1" customHeight="1">
      <c r="A681" s="175" t="s">
        <v>952</v>
      </c>
      <c r="B681" s="140" t="s">
        <v>2314</v>
      </c>
      <c r="C681" s="166">
        <v>184.99</v>
      </c>
      <c r="D681" s="141">
        <v>1</v>
      </c>
      <c r="E681" s="166">
        <v>92.300000000000011</v>
      </c>
      <c r="F681" s="142">
        <v>3</v>
      </c>
      <c r="G681" s="166">
        <v>92.300000000000011</v>
      </c>
    </row>
    <row r="682" spans="1:8" ht="14.1" customHeight="1">
      <c r="A682" s="176" t="s">
        <v>474</v>
      </c>
      <c r="B682" s="140" t="s">
        <v>2061</v>
      </c>
      <c r="C682" s="166">
        <v>52.99</v>
      </c>
      <c r="D682" s="141">
        <v>1</v>
      </c>
      <c r="E682" s="166">
        <v>34.800000000000004</v>
      </c>
      <c r="F682" s="141">
        <v>6</v>
      </c>
      <c r="G682" s="166">
        <v>26.35</v>
      </c>
      <c r="H682" s="184" t="s">
        <v>898</v>
      </c>
    </row>
    <row r="683" spans="1:8" ht="14.1" customHeight="1">
      <c r="A683" s="175" t="s">
        <v>473</v>
      </c>
      <c r="B683" s="140" t="s">
        <v>2062</v>
      </c>
      <c r="C683" s="166">
        <v>52.99</v>
      </c>
      <c r="D683" s="141">
        <v>1</v>
      </c>
      <c r="E683" s="166">
        <v>34.800000000000004</v>
      </c>
      <c r="F683" s="134">
        <v>6</v>
      </c>
      <c r="G683" s="166">
        <v>26.35</v>
      </c>
      <c r="H683" s="184" t="s">
        <v>897</v>
      </c>
    </row>
    <row r="684" spans="1:8" ht="14.1" customHeight="1">
      <c r="A684" s="176" t="s">
        <v>1395</v>
      </c>
      <c r="B684" s="140" t="s">
        <v>2315</v>
      </c>
      <c r="C684" s="166">
        <v>61.99</v>
      </c>
      <c r="D684" s="141">
        <v>1</v>
      </c>
      <c r="E684" s="166">
        <v>38.950000000000003</v>
      </c>
      <c r="F684" s="141">
        <v>8</v>
      </c>
      <c r="G684" s="166">
        <v>30.85</v>
      </c>
    </row>
    <row r="685" spans="1:8" ht="14.1" customHeight="1">
      <c r="A685" s="176" t="s">
        <v>954</v>
      </c>
      <c r="B685" s="140" t="s">
        <v>2063</v>
      </c>
      <c r="C685" s="166">
        <v>47.99</v>
      </c>
      <c r="D685" s="141">
        <v>1</v>
      </c>
      <c r="E685" s="166">
        <v>32.4</v>
      </c>
      <c r="F685" s="141">
        <v>8</v>
      </c>
      <c r="G685" s="166">
        <v>24</v>
      </c>
      <c r="H685" s="184" t="s">
        <v>1023</v>
      </c>
    </row>
    <row r="686" spans="1:8" ht="14.1" customHeight="1">
      <c r="A686" s="177" t="s">
        <v>1110</v>
      </c>
      <c r="B686" s="140" t="s">
        <v>2064</v>
      </c>
      <c r="C686" s="166">
        <v>148.99</v>
      </c>
      <c r="D686" s="141">
        <v>1</v>
      </c>
      <c r="E686" s="166">
        <v>95.65</v>
      </c>
      <c r="F686" s="134">
        <v>4</v>
      </c>
      <c r="G686" s="166">
        <v>74.45</v>
      </c>
      <c r="H686" s="184" t="s">
        <v>1204</v>
      </c>
    </row>
    <row r="687" spans="1:8" ht="14.1" customHeight="1">
      <c r="A687" s="175" t="s">
        <v>959</v>
      </c>
      <c r="B687" s="140" t="s">
        <v>2065</v>
      </c>
      <c r="C687" s="166">
        <v>59.99</v>
      </c>
      <c r="D687" s="141">
        <v>1</v>
      </c>
      <c r="E687" s="166">
        <v>40</v>
      </c>
      <c r="F687" s="134">
        <v>2</v>
      </c>
      <c r="G687" s="166">
        <v>30</v>
      </c>
      <c r="H687" s="184" t="s">
        <v>1024</v>
      </c>
    </row>
    <row r="688" spans="1:8" ht="14.1" customHeight="1">
      <c r="A688" s="176" t="s">
        <v>2066</v>
      </c>
      <c r="B688" s="140" t="s">
        <v>2067</v>
      </c>
      <c r="C688" s="166">
        <v>0</v>
      </c>
      <c r="D688" s="141">
        <v>1</v>
      </c>
      <c r="E688" s="166">
        <v>739.80000000000007</v>
      </c>
      <c r="F688" s="141">
        <v>1</v>
      </c>
      <c r="G688" s="166">
        <v>739.80000000000007</v>
      </c>
      <c r="H688" s="184" t="s">
        <v>2068</v>
      </c>
    </row>
    <row r="689" spans="1:8" ht="14.1" customHeight="1">
      <c r="A689" s="176" t="s">
        <v>960</v>
      </c>
      <c r="B689" s="140" t="s">
        <v>2069</v>
      </c>
      <c r="C689" s="166">
        <v>66.989999999999995</v>
      </c>
      <c r="D689" s="141">
        <v>1</v>
      </c>
      <c r="E689" s="166">
        <v>44.45</v>
      </c>
      <c r="F689" s="141">
        <v>2</v>
      </c>
      <c r="G689" s="166">
        <v>33.65</v>
      </c>
      <c r="H689" s="184" t="s">
        <v>1025</v>
      </c>
    </row>
    <row r="690" spans="1:8" ht="14.1" customHeight="1">
      <c r="A690" s="176" t="s">
        <v>2070</v>
      </c>
      <c r="B690" s="140" t="s">
        <v>2316</v>
      </c>
      <c r="C690" s="166">
        <v>0</v>
      </c>
      <c r="D690" s="141">
        <v>1</v>
      </c>
      <c r="E690" s="166">
        <v>794.8</v>
      </c>
      <c r="F690" s="141">
        <v>1</v>
      </c>
      <c r="G690" s="166">
        <v>794.8</v>
      </c>
      <c r="H690" s="184" t="s">
        <v>2072</v>
      </c>
    </row>
    <row r="691" spans="1:8" ht="14.1" customHeight="1">
      <c r="A691" s="176" t="s">
        <v>961</v>
      </c>
      <c r="B691" s="140" t="s">
        <v>2073</v>
      </c>
      <c r="C691" s="166">
        <v>64.989999999999995</v>
      </c>
      <c r="D691" s="141">
        <v>1</v>
      </c>
      <c r="E691" s="166">
        <v>42.400000000000006</v>
      </c>
      <c r="F691" s="141">
        <v>2</v>
      </c>
      <c r="G691" s="166">
        <v>32.4</v>
      </c>
      <c r="H691" s="184" t="s">
        <v>1026</v>
      </c>
    </row>
    <row r="692" spans="1:8" ht="14.1" customHeight="1">
      <c r="A692" s="176" t="s">
        <v>2074</v>
      </c>
      <c r="B692" s="140" t="s">
        <v>2071</v>
      </c>
      <c r="C692" s="166">
        <v>0</v>
      </c>
      <c r="D692" s="141">
        <v>1</v>
      </c>
      <c r="E692" s="166">
        <v>1240.8</v>
      </c>
      <c r="F692" s="141">
        <v>1</v>
      </c>
      <c r="G692" s="166">
        <v>1240.8</v>
      </c>
      <c r="H692" s="184" t="s">
        <v>2075</v>
      </c>
    </row>
    <row r="693" spans="1:8" ht="14.1" customHeight="1">
      <c r="A693" s="176" t="s">
        <v>962</v>
      </c>
      <c r="B693" s="140" t="s">
        <v>2076</v>
      </c>
      <c r="C693" s="166">
        <v>71.989999999999995</v>
      </c>
      <c r="D693" s="141">
        <v>1</v>
      </c>
      <c r="E693" s="166">
        <v>47.25</v>
      </c>
      <c r="F693" s="141">
        <v>2</v>
      </c>
      <c r="G693" s="166">
        <v>36</v>
      </c>
      <c r="H693" s="184" t="s">
        <v>1027</v>
      </c>
    </row>
    <row r="694" spans="1:8" ht="14.1" customHeight="1">
      <c r="A694" s="175" t="s">
        <v>2077</v>
      </c>
      <c r="B694" s="140" t="s">
        <v>2078</v>
      </c>
      <c r="C694" s="166">
        <v>0</v>
      </c>
      <c r="D694" s="141">
        <v>1</v>
      </c>
      <c r="E694" s="166">
        <v>828</v>
      </c>
      <c r="F694" s="142">
        <v>1</v>
      </c>
      <c r="G694" s="166">
        <v>828</v>
      </c>
      <c r="H694" s="184">
        <v>813269017647</v>
      </c>
    </row>
    <row r="695" spans="1:8" ht="14.1" customHeight="1">
      <c r="A695" s="175" t="s">
        <v>2594</v>
      </c>
      <c r="B695" s="140" t="s">
        <v>1991</v>
      </c>
      <c r="C695" s="166">
        <v>290.99</v>
      </c>
      <c r="D695" s="141">
        <v>1</v>
      </c>
      <c r="E695" s="166">
        <v>159.85</v>
      </c>
      <c r="F695" s="134">
        <v>3</v>
      </c>
      <c r="G695" s="166">
        <v>145.30000000000001</v>
      </c>
      <c r="H695" s="184" t="s">
        <v>1992</v>
      </c>
    </row>
    <row r="696" spans="1:8" ht="14.1" customHeight="1">
      <c r="A696" s="175" t="s">
        <v>1084</v>
      </c>
      <c r="B696" s="140" t="s">
        <v>1158</v>
      </c>
      <c r="C696" s="166">
        <v>6.99</v>
      </c>
      <c r="D696" s="141">
        <v>1</v>
      </c>
      <c r="E696" s="166">
        <v>3.5</v>
      </c>
      <c r="F696" s="134">
        <v>1</v>
      </c>
      <c r="G696" s="166">
        <v>3.5</v>
      </c>
    </row>
    <row r="697" spans="1:8" ht="14.1" customHeight="1">
      <c r="A697" s="176" t="s">
        <v>2595</v>
      </c>
      <c r="B697" s="140" t="s">
        <v>1993</v>
      </c>
      <c r="C697" s="166">
        <v>168.99</v>
      </c>
      <c r="D697" s="141">
        <v>1</v>
      </c>
      <c r="E697" s="166">
        <v>109.15</v>
      </c>
      <c r="F697" s="141">
        <v>3</v>
      </c>
      <c r="G697" s="166">
        <v>84.550000000000011</v>
      </c>
      <c r="H697" s="184" t="s">
        <v>1028</v>
      </c>
    </row>
    <row r="698" spans="1:8" ht="14.1" customHeight="1">
      <c r="A698" s="176" t="s">
        <v>2596</v>
      </c>
      <c r="B698" s="140" t="s">
        <v>1994</v>
      </c>
      <c r="C698" s="166">
        <v>103.99</v>
      </c>
      <c r="D698" s="141">
        <v>1</v>
      </c>
      <c r="E698" s="166">
        <v>65.5</v>
      </c>
      <c r="F698" s="141">
        <v>3</v>
      </c>
      <c r="G698" s="166">
        <v>51.900000000000006</v>
      </c>
      <c r="H698" s="184" t="s">
        <v>1029</v>
      </c>
    </row>
    <row r="699" spans="1:8" ht="14.1" customHeight="1">
      <c r="A699" s="175" t="s">
        <v>1085</v>
      </c>
      <c r="B699" s="140" t="s">
        <v>1159</v>
      </c>
      <c r="C699" s="166">
        <v>17.989999999999998</v>
      </c>
      <c r="D699" s="141">
        <v>1</v>
      </c>
      <c r="E699" s="166">
        <v>8.9</v>
      </c>
      <c r="F699" s="134">
        <v>1</v>
      </c>
      <c r="G699" s="166">
        <v>8.9</v>
      </c>
    </row>
    <row r="700" spans="1:8" ht="14.1" customHeight="1">
      <c r="A700" s="176" t="s">
        <v>1086</v>
      </c>
      <c r="B700" s="140" t="s">
        <v>1160</v>
      </c>
      <c r="C700" s="166">
        <v>104.99</v>
      </c>
      <c r="D700" s="141">
        <v>1</v>
      </c>
      <c r="E700" s="166">
        <v>52.400000000000006</v>
      </c>
      <c r="F700" s="141">
        <v>1</v>
      </c>
      <c r="G700" s="166">
        <v>52.400000000000006</v>
      </c>
    </row>
    <row r="701" spans="1:8" ht="14.1" customHeight="1">
      <c r="A701" s="176" t="s">
        <v>1087</v>
      </c>
      <c r="B701" s="140" t="s">
        <v>1161</v>
      </c>
      <c r="C701" s="166">
        <v>33.99</v>
      </c>
      <c r="D701" s="141">
        <v>1</v>
      </c>
      <c r="E701" s="166">
        <v>17.150000000000002</v>
      </c>
      <c r="F701" s="141">
        <v>1</v>
      </c>
      <c r="G701" s="166">
        <v>17.150000000000002</v>
      </c>
    </row>
    <row r="702" spans="1:8" ht="14.1" customHeight="1">
      <c r="A702" s="176" t="s">
        <v>2597</v>
      </c>
      <c r="B702" s="140" t="s">
        <v>1995</v>
      </c>
      <c r="C702" s="166">
        <v>132.99</v>
      </c>
      <c r="D702" s="141">
        <v>1</v>
      </c>
      <c r="E702" s="166">
        <v>85.800000000000011</v>
      </c>
      <c r="F702" s="141">
        <v>3</v>
      </c>
      <c r="G702" s="166">
        <v>66.75</v>
      </c>
      <c r="H702" s="184" t="s">
        <v>1030</v>
      </c>
    </row>
    <row r="703" spans="1:8" ht="14.1" customHeight="1">
      <c r="A703" s="175" t="s">
        <v>2598</v>
      </c>
      <c r="B703" s="140" t="s">
        <v>1996</v>
      </c>
      <c r="C703" s="166">
        <v>151.99</v>
      </c>
      <c r="D703" s="141">
        <v>1</v>
      </c>
      <c r="E703" s="166">
        <v>97.2</v>
      </c>
      <c r="F703" s="134">
        <v>3</v>
      </c>
      <c r="G703" s="166">
        <v>76.150000000000006</v>
      </c>
      <c r="H703" s="184" t="s">
        <v>1031</v>
      </c>
    </row>
    <row r="704" spans="1:8" ht="14.1" customHeight="1">
      <c r="A704" s="175" t="s">
        <v>2599</v>
      </c>
      <c r="B704" s="140" t="s">
        <v>1997</v>
      </c>
      <c r="C704" s="166">
        <v>166.99</v>
      </c>
      <c r="D704" s="141">
        <v>1</v>
      </c>
      <c r="E704" s="166">
        <v>107.95</v>
      </c>
      <c r="F704" s="134">
        <v>3</v>
      </c>
      <c r="G704" s="166">
        <v>83.4</v>
      </c>
      <c r="H704" s="184" t="s">
        <v>1032</v>
      </c>
    </row>
    <row r="705" spans="1:8" ht="14.1" customHeight="1">
      <c r="A705" s="175" t="s">
        <v>2600</v>
      </c>
      <c r="B705" s="140" t="s">
        <v>1998</v>
      </c>
      <c r="C705" s="166">
        <v>199.99</v>
      </c>
      <c r="D705" s="141">
        <v>1</v>
      </c>
      <c r="E705" s="166">
        <v>110.05500000000002</v>
      </c>
      <c r="F705" s="134">
        <v>3</v>
      </c>
      <c r="G705" s="166">
        <v>100.05000000000001</v>
      </c>
      <c r="H705" s="184" t="s">
        <v>1033</v>
      </c>
    </row>
    <row r="706" spans="1:8" ht="14.1" customHeight="1">
      <c r="A706" s="175" t="s">
        <v>2601</v>
      </c>
      <c r="B706" s="140" t="s">
        <v>1999</v>
      </c>
      <c r="C706" s="166">
        <v>89.99</v>
      </c>
      <c r="D706" s="141">
        <v>1</v>
      </c>
      <c r="E706" s="166">
        <v>60.75</v>
      </c>
      <c r="F706" s="134">
        <v>3</v>
      </c>
      <c r="G706" s="166">
        <v>45.25</v>
      </c>
      <c r="H706" s="184" t="s">
        <v>1034</v>
      </c>
    </row>
    <row r="707" spans="1:8" ht="14.1" customHeight="1">
      <c r="A707" s="176" t="s">
        <v>1109</v>
      </c>
      <c r="B707" s="140" t="s">
        <v>2079</v>
      </c>
      <c r="C707" s="166">
        <v>97.99</v>
      </c>
      <c r="D707" s="141">
        <v>1</v>
      </c>
      <c r="E707" s="166">
        <v>63.35</v>
      </c>
      <c r="F707" s="141">
        <v>8</v>
      </c>
      <c r="G707" s="166">
        <v>49.25</v>
      </c>
      <c r="H707" s="184" t="s">
        <v>1205</v>
      </c>
    </row>
    <row r="708" spans="1:8" ht="14.1" customHeight="1">
      <c r="A708" s="176" t="s">
        <v>951</v>
      </c>
      <c r="B708" s="140" t="s">
        <v>2080</v>
      </c>
      <c r="C708" s="166">
        <v>74.989999999999995</v>
      </c>
      <c r="D708" s="141">
        <v>1</v>
      </c>
      <c r="E708" s="166">
        <v>50.300000000000004</v>
      </c>
      <c r="F708" s="141">
        <v>8</v>
      </c>
      <c r="G708" s="166">
        <v>37.75</v>
      </c>
      <c r="H708" s="184" t="s">
        <v>1035</v>
      </c>
    </row>
    <row r="709" spans="1:8" ht="14.1" customHeight="1">
      <c r="A709" s="175" t="s">
        <v>1108</v>
      </c>
      <c r="B709" s="140" t="s">
        <v>2081</v>
      </c>
      <c r="C709" s="166">
        <v>77.989999999999995</v>
      </c>
      <c r="D709" s="141">
        <v>1</v>
      </c>
      <c r="E709" s="166">
        <v>50</v>
      </c>
      <c r="F709" s="134">
        <v>8</v>
      </c>
      <c r="G709" s="166">
        <v>38.900000000000006</v>
      </c>
      <c r="H709" s="184" t="s">
        <v>1206</v>
      </c>
    </row>
    <row r="710" spans="1:8" ht="14.1" customHeight="1">
      <c r="A710" s="176" t="s">
        <v>1401</v>
      </c>
      <c r="B710" s="140" t="s">
        <v>2082</v>
      </c>
      <c r="C710" s="166">
        <v>99.99</v>
      </c>
      <c r="D710" s="141">
        <v>1</v>
      </c>
      <c r="E710" s="166">
        <v>63.800000000000004</v>
      </c>
      <c r="F710" s="141">
        <v>8</v>
      </c>
      <c r="G710" s="166">
        <v>50.1</v>
      </c>
      <c r="H710" s="184" t="s">
        <v>2083</v>
      </c>
    </row>
    <row r="711" spans="1:8" ht="14.1" customHeight="1">
      <c r="A711" s="176" t="s">
        <v>1397</v>
      </c>
      <c r="B711" s="140" t="s">
        <v>2084</v>
      </c>
      <c r="C711" s="166">
        <v>77.989999999999995</v>
      </c>
      <c r="D711" s="141">
        <v>1</v>
      </c>
      <c r="E711" s="166">
        <v>50</v>
      </c>
      <c r="F711" s="141">
        <v>8</v>
      </c>
      <c r="G711" s="166">
        <v>38.900000000000006</v>
      </c>
      <c r="H711" s="184" t="s">
        <v>2085</v>
      </c>
    </row>
    <row r="712" spans="1:8" ht="14.1" customHeight="1">
      <c r="A712" s="176" t="s">
        <v>1398</v>
      </c>
      <c r="B712" s="140" t="s">
        <v>2086</v>
      </c>
      <c r="C712" s="166">
        <v>76.989999999999995</v>
      </c>
      <c r="D712" s="141">
        <v>1</v>
      </c>
      <c r="E712" s="166">
        <v>49.400000000000006</v>
      </c>
      <c r="F712" s="141">
        <v>8</v>
      </c>
      <c r="G712" s="166">
        <v>38.5</v>
      </c>
      <c r="H712" s="184" t="s">
        <v>2087</v>
      </c>
    </row>
    <row r="713" spans="1:8" ht="14.1" customHeight="1">
      <c r="A713" s="175" t="s">
        <v>486</v>
      </c>
      <c r="B713" s="140" t="s">
        <v>2088</v>
      </c>
      <c r="C713" s="166">
        <v>79.989999999999995</v>
      </c>
      <c r="D713" s="141">
        <v>1</v>
      </c>
      <c r="E713" s="166">
        <v>51.150000000000006</v>
      </c>
      <c r="F713" s="141">
        <v>4</v>
      </c>
      <c r="G713" s="166">
        <v>40</v>
      </c>
      <c r="H713" s="184" t="s">
        <v>907</v>
      </c>
    </row>
    <row r="714" spans="1:8" ht="14.1" customHeight="1">
      <c r="A714" s="175" t="s">
        <v>2317</v>
      </c>
      <c r="B714" s="140" t="s">
        <v>2318</v>
      </c>
      <c r="C714" s="166">
        <v>33.99</v>
      </c>
      <c r="D714" s="141">
        <v>1</v>
      </c>
      <c r="E714" s="166">
        <v>17.2</v>
      </c>
      <c r="F714" s="134">
        <v>1</v>
      </c>
      <c r="G714" s="166">
        <v>17.2</v>
      </c>
    </row>
    <row r="715" spans="1:8" ht="14.1" customHeight="1">
      <c r="A715" s="176" t="s">
        <v>1088</v>
      </c>
      <c r="B715" s="140" t="s">
        <v>2319</v>
      </c>
      <c r="C715" s="166">
        <v>0</v>
      </c>
      <c r="D715" s="141">
        <v>1</v>
      </c>
      <c r="E715" s="166">
        <v>0</v>
      </c>
      <c r="F715" s="141">
        <v>1</v>
      </c>
      <c r="G715" s="166">
        <v>0</v>
      </c>
    </row>
    <row r="716" spans="1:8" ht="14.1" customHeight="1">
      <c r="A716" s="175" t="s">
        <v>366</v>
      </c>
      <c r="B716" s="140" t="s">
        <v>1683</v>
      </c>
      <c r="C716" s="166">
        <v>17.989999999999998</v>
      </c>
      <c r="D716" s="141">
        <v>1</v>
      </c>
      <c r="E716" s="166">
        <v>12.15</v>
      </c>
      <c r="F716" s="134">
        <v>6</v>
      </c>
      <c r="G716" s="166">
        <v>9.0500000000000007</v>
      </c>
      <c r="H716" s="184" t="s">
        <v>713</v>
      </c>
    </row>
    <row r="717" spans="1:8" ht="14.1" customHeight="1">
      <c r="A717" s="175" t="s">
        <v>367</v>
      </c>
      <c r="B717" s="140" t="s">
        <v>1684</v>
      </c>
      <c r="C717" s="166">
        <v>28.99</v>
      </c>
      <c r="D717" s="141">
        <v>1</v>
      </c>
      <c r="E717" s="166">
        <v>17.900000000000002</v>
      </c>
      <c r="F717" s="134">
        <v>4</v>
      </c>
      <c r="G717" s="166">
        <v>14.4</v>
      </c>
      <c r="H717" s="184" t="s">
        <v>714</v>
      </c>
    </row>
    <row r="718" spans="1:8" ht="14.1" customHeight="1">
      <c r="A718" s="175" t="s">
        <v>368</v>
      </c>
      <c r="B718" s="140" t="s">
        <v>1685</v>
      </c>
      <c r="C718" s="166">
        <v>34.99</v>
      </c>
      <c r="D718" s="141">
        <v>1</v>
      </c>
      <c r="E718" s="166">
        <v>21.5</v>
      </c>
      <c r="F718" s="142">
        <v>4</v>
      </c>
      <c r="G718" s="166">
        <v>17.650000000000002</v>
      </c>
      <c r="H718" s="184" t="s">
        <v>715</v>
      </c>
    </row>
    <row r="719" spans="1:8" ht="14.1" customHeight="1">
      <c r="A719" s="176" t="s">
        <v>369</v>
      </c>
      <c r="B719" s="140" t="s">
        <v>1686</v>
      </c>
      <c r="C719" s="166">
        <v>34.99</v>
      </c>
      <c r="D719" s="141">
        <v>1</v>
      </c>
      <c r="E719" s="166">
        <v>21.5</v>
      </c>
      <c r="F719" s="141">
        <v>4</v>
      </c>
      <c r="G719" s="166">
        <v>17.650000000000002</v>
      </c>
      <c r="H719" s="184" t="s">
        <v>716</v>
      </c>
    </row>
    <row r="720" spans="1:8" ht="14.1" customHeight="1">
      <c r="A720" s="176" t="s">
        <v>415</v>
      </c>
      <c r="B720" s="140" t="s">
        <v>2320</v>
      </c>
      <c r="C720" s="166">
        <v>2.99</v>
      </c>
      <c r="D720" s="141">
        <v>1</v>
      </c>
      <c r="E720" s="166">
        <v>1.6</v>
      </c>
      <c r="F720" s="141">
        <v>10</v>
      </c>
      <c r="G720" s="166">
        <v>1.3</v>
      </c>
    </row>
    <row r="721" spans="1:8" ht="14.1" customHeight="1">
      <c r="A721" s="176" t="s">
        <v>370</v>
      </c>
      <c r="B721" s="140" t="s">
        <v>2321</v>
      </c>
      <c r="C721" s="166">
        <v>25.99</v>
      </c>
      <c r="D721" s="141">
        <v>1</v>
      </c>
      <c r="E721" s="166">
        <v>12.950000000000001</v>
      </c>
      <c r="F721" s="141">
        <v>4</v>
      </c>
      <c r="G721" s="166">
        <v>12.950000000000001</v>
      </c>
    </row>
    <row r="722" spans="1:8" ht="14.1" customHeight="1">
      <c r="A722" s="176" t="s">
        <v>371</v>
      </c>
      <c r="B722" s="140" t="s">
        <v>2322</v>
      </c>
      <c r="C722" s="166">
        <v>25.99</v>
      </c>
      <c r="D722" s="141">
        <v>1</v>
      </c>
      <c r="E722" s="166">
        <v>12.950000000000001</v>
      </c>
      <c r="F722" s="141">
        <v>4</v>
      </c>
      <c r="G722" s="166">
        <v>12.950000000000001</v>
      </c>
    </row>
    <row r="723" spans="1:8" ht="14.1" customHeight="1">
      <c r="A723" s="175" t="s">
        <v>372</v>
      </c>
      <c r="B723" s="140" t="s">
        <v>2323</v>
      </c>
      <c r="C723" s="166">
        <v>25.99</v>
      </c>
      <c r="D723" s="141">
        <v>1</v>
      </c>
      <c r="E723" s="166">
        <v>12.950000000000001</v>
      </c>
      <c r="F723" s="142">
        <v>4</v>
      </c>
      <c r="G723" s="166">
        <v>12.950000000000001</v>
      </c>
    </row>
    <row r="724" spans="1:8" ht="14.1" customHeight="1">
      <c r="A724" s="175" t="s">
        <v>373</v>
      </c>
      <c r="B724" s="140" t="s">
        <v>2324</v>
      </c>
      <c r="C724" s="166">
        <v>25.99</v>
      </c>
      <c r="D724" s="141">
        <v>1</v>
      </c>
      <c r="E724" s="166">
        <v>12.950000000000001</v>
      </c>
      <c r="F724" s="134">
        <v>4</v>
      </c>
      <c r="G724" s="166">
        <v>12.950000000000001</v>
      </c>
    </row>
    <row r="725" spans="1:8" ht="14.1" customHeight="1">
      <c r="A725" s="175" t="s">
        <v>374</v>
      </c>
      <c r="B725" s="140" t="s">
        <v>1687</v>
      </c>
      <c r="C725" s="166">
        <v>28.99</v>
      </c>
      <c r="D725" s="141">
        <v>1</v>
      </c>
      <c r="E725" s="166">
        <v>17.900000000000002</v>
      </c>
      <c r="F725" s="134">
        <v>4</v>
      </c>
      <c r="G725" s="166">
        <v>14.4</v>
      </c>
      <c r="H725" s="184" t="s">
        <v>717</v>
      </c>
    </row>
    <row r="726" spans="1:8" ht="14.1" customHeight="1">
      <c r="A726" s="175" t="s">
        <v>375</v>
      </c>
      <c r="B726" s="140" t="s">
        <v>1688</v>
      </c>
      <c r="C726" s="166">
        <v>19.989999999999998</v>
      </c>
      <c r="D726" s="141">
        <v>1</v>
      </c>
      <c r="E726" s="166">
        <v>14.15</v>
      </c>
      <c r="F726" s="134">
        <v>6</v>
      </c>
      <c r="G726" s="166">
        <v>10.25</v>
      </c>
      <c r="H726" s="184" t="s">
        <v>718</v>
      </c>
    </row>
    <row r="727" spans="1:8" ht="14.1" customHeight="1">
      <c r="A727" s="175" t="s">
        <v>376</v>
      </c>
      <c r="B727" s="140" t="s">
        <v>1689</v>
      </c>
      <c r="C727" s="166">
        <v>19.989999999999998</v>
      </c>
      <c r="D727" s="141">
        <v>1</v>
      </c>
      <c r="E727" s="166">
        <v>14.15</v>
      </c>
      <c r="F727" s="134">
        <v>6</v>
      </c>
      <c r="G727" s="166">
        <v>10.25</v>
      </c>
      <c r="H727" s="184" t="s">
        <v>719</v>
      </c>
    </row>
    <row r="728" spans="1:8" ht="14.1" customHeight="1">
      <c r="A728" s="175" t="s">
        <v>416</v>
      </c>
      <c r="B728" s="140" t="s">
        <v>1690</v>
      </c>
      <c r="C728" s="166">
        <v>5.99</v>
      </c>
      <c r="D728" s="141">
        <v>1</v>
      </c>
      <c r="E728" s="166">
        <v>4.1000000000000005</v>
      </c>
      <c r="F728" s="134">
        <v>10</v>
      </c>
      <c r="G728" s="166">
        <v>3.1</v>
      </c>
      <c r="H728" s="184" t="s">
        <v>852</v>
      </c>
    </row>
    <row r="729" spans="1:8" ht="14.1" customHeight="1">
      <c r="A729" s="175" t="s">
        <v>377</v>
      </c>
      <c r="B729" s="140" t="s">
        <v>1691</v>
      </c>
      <c r="C729" s="166">
        <v>17.989999999999998</v>
      </c>
      <c r="D729" s="141">
        <v>1</v>
      </c>
      <c r="E729" s="166">
        <v>12.15</v>
      </c>
      <c r="F729" s="134">
        <v>6</v>
      </c>
      <c r="G729" s="166">
        <v>9.0500000000000007</v>
      </c>
      <c r="H729" s="184" t="s">
        <v>720</v>
      </c>
    </row>
    <row r="730" spans="1:8" ht="14.1" customHeight="1">
      <c r="A730" s="175" t="s">
        <v>378</v>
      </c>
      <c r="B730" s="140" t="s">
        <v>1692</v>
      </c>
      <c r="C730" s="166">
        <v>28.99</v>
      </c>
      <c r="D730" s="141">
        <v>1</v>
      </c>
      <c r="E730" s="166">
        <v>17.900000000000002</v>
      </c>
      <c r="F730" s="134">
        <v>4</v>
      </c>
      <c r="G730" s="166">
        <v>14.4</v>
      </c>
      <c r="H730" s="184" t="s">
        <v>721</v>
      </c>
    </row>
    <row r="731" spans="1:8" ht="14.1" customHeight="1">
      <c r="A731" s="176" t="s">
        <v>2602</v>
      </c>
      <c r="B731" s="140" t="s">
        <v>1579</v>
      </c>
      <c r="C731" s="166">
        <v>30.99</v>
      </c>
      <c r="D731" s="141">
        <v>1</v>
      </c>
      <c r="E731" s="166">
        <v>19.25</v>
      </c>
      <c r="F731" s="141">
        <v>6</v>
      </c>
      <c r="G731" s="166">
        <v>15.4</v>
      </c>
      <c r="H731" s="184" t="s">
        <v>722</v>
      </c>
    </row>
    <row r="732" spans="1:8" ht="14.1" customHeight="1">
      <c r="A732" s="176" t="s">
        <v>462</v>
      </c>
      <c r="B732" s="140" t="s">
        <v>1907</v>
      </c>
      <c r="C732" s="166">
        <v>25.99</v>
      </c>
      <c r="D732" s="141">
        <v>1</v>
      </c>
      <c r="E732" s="166">
        <v>16.7</v>
      </c>
      <c r="F732" s="141">
        <v>12</v>
      </c>
      <c r="G732" s="166">
        <v>12.8</v>
      </c>
      <c r="H732" s="184" t="s">
        <v>886</v>
      </c>
    </row>
    <row r="733" spans="1:8" ht="14.1" customHeight="1">
      <c r="A733" s="175" t="s">
        <v>463</v>
      </c>
      <c r="B733" s="140" t="s">
        <v>1908</v>
      </c>
      <c r="C733" s="166">
        <v>25.99</v>
      </c>
      <c r="D733" s="141">
        <v>1</v>
      </c>
      <c r="E733" s="166">
        <v>16.7</v>
      </c>
      <c r="F733" s="142">
        <v>12</v>
      </c>
      <c r="G733" s="166">
        <v>12.8</v>
      </c>
      <c r="H733" s="184" t="s">
        <v>887</v>
      </c>
    </row>
    <row r="734" spans="1:8" ht="14.1" customHeight="1">
      <c r="A734" s="175" t="s">
        <v>464</v>
      </c>
      <c r="B734" s="140" t="s">
        <v>1909</v>
      </c>
      <c r="C734" s="166">
        <v>25.99</v>
      </c>
      <c r="D734" s="141">
        <v>1</v>
      </c>
      <c r="E734" s="166">
        <v>16.7</v>
      </c>
      <c r="F734" s="134">
        <v>12</v>
      </c>
      <c r="G734" s="166">
        <v>12.8</v>
      </c>
      <c r="H734" s="184" t="s">
        <v>888</v>
      </c>
    </row>
    <row r="735" spans="1:8" ht="14.1" customHeight="1">
      <c r="A735" s="176" t="s">
        <v>465</v>
      </c>
      <c r="B735" s="140" t="s">
        <v>1910</v>
      </c>
      <c r="C735" s="166">
        <v>25.99</v>
      </c>
      <c r="D735" s="141">
        <v>1</v>
      </c>
      <c r="E735" s="166">
        <v>16.7</v>
      </c>
      <c r="F735" s="141">
        <v>12</v>
      </c>
      <c r="G735" s="166">
        <v>12.8</v>
      </c>
      <c r="H735" s="184" t="s">
        <v>889</v>
      </c>
    </row>
    <row r="736" spans="1:8" ht="14.1" customHeight="1">
      <c r="A736" s="176" t="s">
        <v>466</v>
      </c>
      <c r="B736" s="140" t="s">
        <v>1911</v>
      </c>
      <c r="C736" s="166">
        <v>25.99</v>
      </c>
      <c r="D736" s="141">
        <v>1</v>
      </c>
      <c r="E736" s="166">
        <v>16.7</v>
      </c>
      <c r="F736" s="141">
        <v>12</v>
      </c>
      <c r="G736" s="166">
        <v>12.8</v>
      </c>
      <c r="H736" s="184" t="s">
        <v>890</v>
      </c>
    </row>
    <row r="737" spans="1:8" ht="14.1" customHeight="1">
      <c r="A737" s="176" t="s">
        <v>467</v>
      </c>
      <c r="B737" s="140" t="s">
        <v>1912</v>
      </c>
      <c r="C737" s="166">
        <v>25.99</v>
      </c>
      <c r="D737" s="141">
        <v>1</v>
      </c>
      <c r="E737" s="166">
        <v>16.7</v>
      </c>
      <c r="F737" s="141">
        <v>12</v>
      </c>
      <c r="G737" s="166">
        <v>12.8</v>
      </c>
      <c r="H737" s="184" t="s">
        <v>891</v>
      </c>
    </row>
    <row r="738" spans="1:8" ht="14.1" customHeight="1">
      <c r="A738" s="176" t="s">
        <v>975</v>
      </c>
      <c r="B738" s="140" t="s">
        <v>2325</v>
      </c>
      <c r="C738" s="166">
        <v>0</v>
      </c>
      <c r="D738" s="141">
        <v>1</v>
      </c>
      <c r="E738" s="166">
        <v>483.85</v>
      </c>
      <c r="F738" s="141">
        <v>1</v>
      </c>
      <c r="G738" s="166">
        <v>483.85</v>
      </c>
      <c r="H738" s="184" t="s">
        <v>1913</v>
      </c>
    </row>
    <row r="739" spans="1:8" ht="14.1" customHeight="1">
      <c r="A739" s="176" t="s">
        <v>963</v>
      </c>
      <c r="B739" s="140" t="s">
        <v>1914</v>
      </c>
      <c r="C739" s="166">
        <v>19.989999999999998</v>
      </c>
      <c r="D739" s="141">
        <v>1</v>
      </c>
      <c r="E739" s="166">
        <v>13.200000000000001</v>
      </c>
      <c r="F739" s="141">
        <v>12</v>
      </c>
      <c r="G739" s="166">
        <v>10.25</v>
      </c>
      <c r="H739" s="184" t="s">
        <v>1036</v>
      </c>
    </row>
    <row r="740" spans="1:8" ht="14.1" customHeight="1">
      <c r="A740" s="176" t="s">
        <v>964</v>
      </c>
      <c r="B740" s="140" t="s">
        <v>1915</v>
      </c>
      <c r="C740" s="166">
        <v>19.989999999999998</v>
      </c>
      <c r="D740" s="141">
        <v>1</v>
      </c>
      <c r="E740" s="166">
        <v>13.200000000000001</v>
      </c>
      <c r="F740" s="141">
        <v>12</v>
      </c>
      <c r="G740" s="166">
        <v>10.25</v>
      </c>
      <c r="H740" s="184" t="s">
        <v>1037</v>
      </c>
    </row>
    <row r="741" spans="1:8" ht="14.1" customHeight="1">
      <c r="A741" s="176" t="s">
        <v>965</v>
      </c>
      <c r="B741" s="140" t="s">
        <v>1916</v>
      </c>
      <c r="C741" s="166">
        <v>19.989999999999998</v>
      </c>
      <c r="D741" s="141">
        <v>1</v>
      </c>
      <c r="E741" s="166">
        <v>13.200000000000001</v>
      </c>
      <c r="F741" s="141">
        <v>12</v>
      </c>
      <c r="G741" s="166">
        <v>10.25</v>
      </c>
      <c r="H741" s="184" t="s">
        <v>1038</v>
      </c>
    </row>
    <row r="742" spans="1:8" ht="14.1" customHeight="1">
      <c r="A742" s="176" t="s">
        <v>966</v>
      </c>
      <c r="B742" s="140" t="s">
        <v>1917</v>
      </c>
      <c r="C742" s="166">
        <v>19.989999999999998</v>
      </c>
      <c r="D742" s="141">
        <v>1</v>
      </c>
      <c r="E742" s="166">
        <v>13.200000000000001</v>
      </c>
      <c r="F742" s="141">
        <v>12</v>
      </c>
      <c r="G742" s="166">
        <v>10.25</v>
      </c>
      <c r="H742" s="184" t="s">
        <v>1039</v>
      </c>
    </row>
    <row r="743" spans="1:8" ht="14.1" customHeight="1">
      <c r="A743" s="176" t="s">
        <v>967</v>
      </c>
      <c r="B743" s="140" t="s">
        <v>1918</v>
      </c>
      <c r="C743" s="166">
        <v>19.989999999999998</v>
      </c>
      <c r="D743" s="141">
        <v>1</v>
      </c>
      <c r="E743" s="166">
        <v>13.200000000000001</v>
      </c>
      <c r="F743" s="141">
        <v>12</v>
      </c>
      <c r="G743" s="166">
        <v>10.25</v>
      </c>
      <c r="H743" s="184" t="s">
        <v>1040</v>
      </c>
    </row>
    <row r="744" spans="1:8" ht="14.1" customHeight="1">
      <c r="A744" s="176" t="s">
        <v>968</v>
      </c>
      <c r="B744" s="140" t="s">
        <v>1919</v>
      </c>
      <c r="C744" s="166">
        <v>19.989999999999998</v>
      </c>
      <c r="D744" s="141">
        <v>1</v>
      </c>
      <c r="E744" s="166">
        <v>13.200000000000001</v>
      </c>
      <c r="F744" s="141">
        <v>12</v>
      </c>
      <c r="G744" s="166">
        <v>10.25</v>
      </c>
      <c r="H744" s="184" t="s">
        <v>1041</v>
      </c>
    </row>
    <row r="745" spans="1:8" ht="14.1" customHeight="1">
      <c r="A745" s="176" t="s">
        <v>976</v>
      </c>
      <c r="B745" s="140" t="s">
        <v>2326</v>
      </c>
      <c r="C745" s="166">
        <v>0</v>
      </c>
      <c r="D745" s="141">
        <v>1</v>
      </c>
      <c r="E745" s="166">
        <v>387.45</v>
      </c>
      <c r="F745" s="141">
        <v>1</v>
      </c>
      <c r="G745" s="166">
        <v>387.45</v>
      </c>
    </row>
    <row r="746" spans="1:8" ht="14.1" customHeight="1">
      <c r="A746" s="176" t="s">
        <v>2603</v>
      </c>
      <c r="B746" s="140" t="s">
        <v>2000</v>
      </c>
      <c r="C746" s="166">
        <v>397.99</v>
      </c>
      <c r="D746" s="141">
        <v>1</v>
      </c>
      <c r="E746" s="166">
        <v>219.06500000000003</v>
      </c>
      <c r="F746" s="141">
        <v>3</v>
      </c>
      <c r="G746" s="166">
        <v>199.15</v>
      </c>
      <c r="H746" s="184" t="s">
        <v>723</v>
      </c>
    </row>
    <row r="747" spans="1:8" ht="14.1" customHeight="1">
      <c r="A747" s="176" t="s">
        <v>1089</v>
      </c>
      <c r="B747" s="140" t="s">
        <v>2328</v>
      </c>
      <c r="C747" s="166">
        <v>31.99</v>
      </c>
      <c r="D747" s="141">
        <v>1</v>
      </c>
      <c r="E747" s="166">
        <v>16.150000000000002</v>
      </c>
      <c r="F747" s="141">
        <v>1</v>
      </c>
      <c r="G747" s="166">
        <v>16.150000000000002</v>
      </c>
    </row>
    <row r="748" spans="1:8" ht="14.1" customHeight="1">
      <c r="A748" s="176" t="s">
        <v>2604</v>
      </c>
      <c r="B748" s="140" t="s">
        <v>2001</v>
      </c>
      <c r="C748" s="166">
        <v>264.99</v>
      </c>
      <c r="D748" s="141">
        <v>1</v>
      </c>
      <c r="E748" s="166">
        <v>145.86000000000001</v>
      </c>
      <c r="F748" s="141">
        <v>4</v>
      </c>
      <c r="G748" s="166">
        <v>132.6</v>
      </c>
      <c r="H748" s="184" t="s">
        <v>724</v>
      </c>
    </row>
    <row r="749" spans="1:8" ht="14.1" customHeight="1">
      <c r="A749" s="176" t="s">
        <v>2605</v>
      </c>
      <c r="B749" s="140" t="s">
        <v>2329</v>
      </c>
      <c r="C749" s="166">
        <v>282.99</v>
      </c>
      <c r="D749" s="141">
        <v>1</v>
      </c>
      <c r="E749" s="166">
        <v>155.81500000000003</v>
      </c>
      <c r="F749" s="141">
        <v>4</v>
      </c>
      <c r="G749" s="166">
        <v>141.65</v>
      </c>
    </row>
    <row r="750" spans="1:8" ht="14.1" customHeight="1">
      <c r="A750" s="175" t="s">
        <v>2606</v>
      </c>
      <c r="B750" s="140" t="s">
        <v>2169</v>
      </c>
      <c r="C750" s="166">
        <v>459.99</v>
      </c>
      <c r="D750" s="141">
        <v>1</v>
      </c>
      <c r="E750" s="166">
        <v>229.85</v>
      </c>
      <c r="F750" s="142">
        <v>1</v>
      </c>
      <c r="G750" s="166">
        <v>229.85</v>
      </c>
      <c r="H750" s="184" t="s">
        <v>725</v>
      </c>
    </row>
    <row r="751" spans="1:8" ht="14.1" customHeight="1">
      <c r="A751" s="176" t="s">
        <v>1090</v>
      </c>
      <c r="B751" s="140" t="s">
        <v>2327</v>
      </c>
      <c r="C751" s="166">
        <v>0</v>
      </c>
      <c r="D751" s="141">
        <v>1</v>
      </c>
      <c r="E751" s="166">
        <v>0</v>
      </c>
      <c r="F751" s="141">
        <v>1</v>
      </c>
      <c r="G751" s="166">
        <v>0</v>
      </c>
    </row>
    <row r="752" spans="1:8" ht="14.1" customHeight="1">
      <c r="A752" s="176" t="s">
        <v>431</v>
      </c>
      <c r="B752" s="140" t="s">
        <v>1580</v>
      </c>
      <c r="C752" s="166">
        <v>105.99</v>
      </c>
      <c r="D752" s="141">
        <v>1</v>
      </c>
      <c r="E752" s="166">
        <v>61.35</v>
      </c>
      <c r="F752" s="141">
        <v>3</v>
      </c>
      <c r="G752" s="166">
        <v>53</v>
      </c>
      <c r="H752" s="184" t="s">
        <v>581</v>
      </c>
    </row>
    <row r="753" spans="1:8" ht="14.1" customHeight="1">
      <c r="A753" s="176" t="s">
        <v>2330</v>
      </c>
      <c r="B753" s="140" t="s">
        <v>2331</v>
      </c>
      <c r="C753" s="166">
        <v>71.989999999999995</v>
      </c>
      <c r="D753" s="141">
        <v>1</v>
      </c>
      <c r="E753" s="166">
        <v>42.400000000000006</v>
      </c>
      <c r="F753" s="141">
        <v>3</v>
      </c>
      <c r="G753" s="166">
        <v>35.9</v>
      </c>
    </row>
    <row r="754" spans="1:8" ht="14.1" customHeight="1">
      <c r="A754" s="176" t="s">
        <v>2332</v>
      </c>
      <c r="B754" s="140" t="s">
        <v>2333</v>
      </c>
      <c r="C754" s="166">
        <v>90.99</v>
      </c>
      <c r="D754" s="141">
        <v>1</v>
      </c>
      <c r="E754" s="166">
        <v>54.95</v>
      </c>
      <c r="F754" s="141">
        <v>3</v>
      </c>
      <c r="G754" s="166">
        <v>45.6</v>
      </c>
      <c r="H754" s="184">
        <v>8714936035242</v>
      </c>
    </row>
    <row r="755" spans="1:8" ht="14.1" customHeight="1">
      <c r="A755" s="176" t="s">
        <v>2334</v>
      </c>
      <c r="B755" s="140" t="s">
        <v>2335</v>
      </c>
      <c r="C755" s="166">
        <v>56.99</v>
      </c>
      <c r="D755" s="141">
        <v>1</v>
      </c>
      <c r="E755" s="166">
        <v>28.5</v>
      </c>
      <c r="F755" s="141">
        <v>1</v>
      </c>
      <c r="G755" s="166">
        <v>28.5</v>
      </c>
    </row>
    <row r="756" spans="1:8" ht="14.1" customHeight="1">
      <c r="A756" s="176" t="s">
        <v>432</v>
      </c>
      <c r="B756" s="140" t="s">
        <v>1581</v>
      </c>
      <c r="C756" s="166">
        <v>109.99</v>
      </c>
      <c r="D756" s="141">
        <v>1</v>
      </c>
      <c r="E756" s="166">
        <v>63.800000000000004</v>
      </c>
      <c r="F756" s="141">
        <v>3</v>
      </c>
      <c r="G756" s="166">
        <v>54.95</v>
      </c>
      <c r="H756" s="184" t="s">
        <v>606</v>
      </c>
    </row>
    <row r="757" spans="1:8" ht="14.1" customHeight="1">
      <c r="A757" s="176" t="s">
        <v>2336</v>
      </c>
      <c r="B757" s="140" t="s">
        <v>2337</v>
      </c>
      <c r="C757" s="166">
        <v>42.99</v>
      </c>
      <c r="D757" s="141">
        <v>1</v>
      </c>
      <c r="E757" s="166">
        <v>26.25</v>
      </c>
      <c r="F757" s="141">
        <v>3</v>
      </c>
      <c r="G757" s="166">
        <v>21.55</v>
      </c>
    </row>
    <row r="758" spans="1:8" ht="14.1" customHeight="1">
      <c r="A758" s="176" t="s">
        <v>2338</v>
      </c>
      <c r="B758" s="140" t="s">
        <v>2339</v>
      </c>
      <c r="C758" s="166">
        <v>66.989999999999995</v>
      </c>
      <c r="D758" s="141">
        <v>1</v>
      </c>
      <c r="E758" s="166">
        <v>39.6</v>
      </c>
      <c r="F758" s="141">
        <v>3</v>
      </c>
      <c r="G758" s="166">
        <v>33.4</v>
      </c>
    </row>
    <row r="759" spans="1:8" ht="14.1" customHeight="1">
      <c r="A759" s="175" t="s">
        <v>433</v>
      </c>
      <c r="B759" s="140" t="s">
        <v>1582</v>
      </c>
      <c r="C759" s="166">
        <v>120.99</v>
      </c>
      <c r="D759" s="141">
        <v>1</v>
      </c>
      <c r="E759" s="166">
        <v>69.45</v>
      </c>
      <c r="F759" s="142">
        <v>3</v>
      </c>
      <c r="G759" s="166">
        <v>60.35</v>
      </c>
      <c r="H759" s="184" t="s">
        <v>607</v>
      </c>
    </row>
    <row r="760" spans="1:8" ht="14.1" customHeight="1">
      <c r="A760" s="175" t="s">
        <v>2340</v>
      </c>
      <c r="B760" s="140" t="s">
        <v>2341</v>
      </c>
      <c r="C760" s="166">
        <v>33.99</v>
      </c>
      <c r="D760" s="141">
        <v>1</v>
      </c>
      <c r="E760" s="166">
        <v>21.200000000000003</v>
      </c>
      <c r="F760" s="142">
        <v>2</v>
      </c>
      <c r="G760" s="166">
        <v>17.100000000000001</v>
      </c>
    </row>
    <row r="761" spans="1:8" ht="14.1" customHeight="1">
      <c r="A761" s="175" t="s">
        <v>2342</v>
      </c>
      <c r="B761" s="140" t="s">
        <v>2343</v>
      </c>
      <c r="C761" s="166">
        <v>80.989999999999995</v>
      </c>
      <c r="D761" s="141">
        <v>1</v>
      </c>
      <c r="E761" s="166">
        <v>40.400000000000006</v>
      </c>
      <c r="F761" s="142">
        <v>1</v>
      </c>
      <c r="G761" s="166">
        <v>40.400000000000006</v>
      </c>
      <c r="H761" s="184">
        <v>8714936099176</v>
      </c>
    </row>
    <row r="762" spans="1:8" ht="14.1" customHeight="1">
      <c r="A762" s="175" t="s">
        <v>2344</v>
      </c>
      <c r="B762" s="140" t="s">
        <v>2345</v>
      </c>
      <c r="C762" s="166">
        <v>46.99</v>
      </c>
      <c r="D762" s="141">
        <v>1</v>
      </c>
      <c r="E762" s="166">
        <v>23.35</v>
      </c>
      <c r="F762" s="142">
        <v>1</v>
      </c>
      <c r="G762" s="166">
        <v>23.35</v>
      </c>
    </row>
    <row r="763" spans="1:8" ht="14.1" customHeight="1">
      <c r="A763" s="176" t="s">
        <v>118</v>
      </c>
      <c r="B763" s="140" t="s">
        <v>1583</v>
      </c>
      <c r="C763" s="166">
        <v>62.99</v>
      </c>
      <c r="D763" s="141">
        <v>1</v>
      </c>
      <c r="E763" s="166">
        <v>37.050000000000004</v>
      </c>
      <c r="F763" s="141">
        <v>6</v>
      </c>
      <c r="G763" s="166">
        <v>31.6</v>
      </c>
      <c r="H763" s="184" t="s">
        <v>608</v>
      </c>
    </row>
    <row r="764" spans="1:8" ht="14.1" customHeight="1">
      <c r="A764" s="176" t="s">
        <v>119</v>
      </c>
      <c r="B764" s="140" t="s">
        <v>1584</v>
      </c>
      <c r="C764" s="166">
        <v>62.99</v>
      </c>
      <c r="D764" s="141">
        <v>1</v>
      </c>
      <c r="E764" s="166">
        <v>37.050000000000004</v>
      </c>
      <c r="F764" s="141">
        <v>6</v>
      </c>
      <c r="G764" s="166">
        <v>31.6</v>
      </c>
      <c r="H764" s="184" t="s">
        <v>609</v>
      </c>
    </row>
    <row r="765" spans="1:8" ht="14.1" customHeight="1">
      <c r="A765" s="176" t="s">
        <v>120</v>
      </c>
      <c r="B765" s="140" t="s">
        <v>1585</v>
      </c>
      <c r="C765" s="166">
        <v>45.99</v>
      </c>
      <c r="D765" s="141">
        <v>1</v>
      </c>
      <c r="E765" s="166">
        <v>27.650000000000002</v>
      </c>
      <c r="F765" s="141">
        <v>6</v>
      </c>
      <c r="G765" s="166">
        <v>22.8</v>
      </c>
      <c r="H765" s="184" t="s">
        <v>610</v>
      </c>
    </row>
    <row r="766" spans="1:8" ht="14.1" customHeight="1">
      <c r="A766" s="176" t="s">
        <v>121</v>
      </c>
      <c r="B766" s="140" t="s">
        <v>1586</v>
      </c>
      <c r="C766" s="166">
        <v>61.99</v>
      </c>
      <c r="D766" s="141">
        <v>1</v>
      </c>
      <c r="E766" s="166">
        <v>36.050000000000004</v>
      </c>
      <c r="F766" s="141">
        <v>6</v>
      </c>
      <c r="G766" s="166">
        <v>30.900000000000002</v>
      </c>
      <c r="H766" s="184" t="s">
        <v>611</v>
      </c>
    </row>
    <row r="767" spans="1:8" ht="14.1" customHeight="1">
      <c r="A767" s="176" t="s">
        <v>14</v>
      </c>
      <c r="B767" s="140" t="s">
        <v>2114</v>
      </c>
      <c r="C767" s="166">
        <v>0</v>
      </c>
      <c r="D767" s="141">
        <v>1</v>
      </c>
      <c r="E767" s="166">
        <v>1263.55</v>
      </c>
      <c r="F767" s="141">
        <v>1</v>
      </c>
      <c r="G767" s="166">
        <v>1263.55</v>
      </c>
    </row>
    <row r="768" spans="1:8" ht="14.1" customHeight="1">
      <c r="A768" s="176" t="s">
        <v>15</v>
      </c>
      <c r="B768" s="140" t="s">
        <v>2115</v>
      </c>
      <c r="C768" s="166">
        <v>0</v>
      </c>
      <c r="D768" s="141">
        <v>1</v>
      </c>
      <c r="E768" s="166">
        <v>1161.6000000000001</v>
      </c>
      <c r="F768" s="141">
        <v>1</v>
      </c>
      <c r="G768" s="166">
        <v>1161.6000000000001</v>
      </c>
    </row>
    <row r="769" spans="1:8" ht="14.1" customHeight="1">
      <c r="A769" s="176" t="s">
        <v>2346</v>
      </c>
      <c r="B769" s="140" t="s">
        <v>2347</v>
      </c>
      <c r="C769" s="166">
        <v>94.99</v>
      </c>
      <c r="D769" s="141">
        <v>1</v>
      </c>
      <c r="E769" s="166">
        <v>55.35</v>
      </c>
      <c r="F769" s="141">
        <v>2</v>
      </c>
      <c r="G769" s="166">
        <v>47.7</v>
      </c>
    </row>
    <row r="770" spans="1:8" ht="14.1" customHeight="1">
      <c r="A770" s="176" t="s">
        <v>136</v>
      </c>
      <c r="B770" s="140" t="s">
        <v>1693</v>
      </c>
      <c r="C770" s="166">
        <v>370.99</v>
      </c>
      <c r="D770" s="141">
        <v>1</v>
      </c>
      <c r="E770" s="166">
        <v>203.88500000000005</v>
      </c>
      <c r="F770" s="141">
        <v>3</v>
      </c>
      <c r="G770" s="166">
        <v>185.35000000000002</v>
      </c>
      <c r="H770" s="184" t="s">
        <v>726</v>
      </c>
    </row>
    <row r="771" spans="1:8" ht="14.1" customHeight="1">
      <c r="A771" s="176" t="s">
        <v>417</v>
      </c>
      <c r="B771" s="140" t="s">
        <v>424</v>
      </c>
      <c r="C771" s="166">
        <v>40.99</v>
      </c>
      <c r="D771" s="141">
        <v>1</v>
      </c>
      <c r="E771" s="166">
        <v>24.3</v>
      </c>
      <c r="F771" s="141">
        <v>5</v>
      </c>
      <c r="G771" s="166">
        <v>20.3</v>
      </c>
    </row>
    <row r="772" spans="1:8" ht="14.1" customHeight="1">
      <c r="A772" s="176" t="s">
        <v>418</v>
      </c>
      <c r="B772" s="140" t="s">
        <v>425</v>
      </c>
      <c r="C772" s="166">
        <v>40.99</v>
      </c>
      <c r="D772" s="141">
        <v>1</v>
      </c>
      <c r="E772" s="166">
        <v>24.3</v>
      </c>
      <c r="F772" s="141">
        <v>5</v>
      </c>
      <c r="G772" s="166">
        <v>20.3</v>
      </c>
    </row>
    <row r="773" spans="1:8" ht="14.1" customHeight="1">
      <c r="A773" s="176" t="s">
        <v>419</v>
      </c>
      <c r="B773" s="140" t="s">
        <v>426</v>
      </c>
      <c r="C773" s="166">
        <v>58.99</v>
      </c>
      <c r="D773" s="141">
        <v>1</v>
      </c>
      <c r="E773" s="166">
        <v>35.75</v>
      </c>
      <c r="F773" s="141">
        <v>5</v>
      </c>
      <c r="G773" s="166">
        <v>29.75</v>
      </c>
    </row>
    <row r="774" spans="1:8" ht="14.1" customHeight="1">
      <c r="A774" s="176" t="s">
        <v>972</v>
      </c>
      <c r="B774" s="140" t="s">
        <v>1694</v>
      </c>
      <c r="C774" s="166">
        <v>0</v>
      </c>
      <c r="D774" s="141">
        <v>1</v>
      </c>
      <c r="E774" s="166">
        <v>93.600000000000009</v>
      </c>
      <c r="F774" s="141">
        <v>1</v>
      </c>
      <c r="G774" s="166">
        <v>93.600000000000009</v>
      </c>
      <c r="H774" s="184" t="s">
        <v>1042</v>
      </c>
    </row>
    <row r="775" spans="1:8" ht="14.1" customHeight="1">
      <c r="A775" s="176" t="s">
        <v>137</v>
      </c>
      <c r="B775" s="140" t="s">
        <v>1695</v>
      </c>
      <c r="C775" s="166">
        <v>4.99</v>
      </c>
      <c r="D775" s="141">
        <v>1</v>
      </c>
      <c r="E775" s="166">
        <v>3.0500000000000003</v>
      </c>
      <c r="F775" s="141">
        <v>12</v>
      </c>
      <c r="G775" s="166">
        <v>2.6</v>
      </c>
      <c r="H775" s="184" t="s">
        <v>727</v>
      </c>
    </row>
    <row r="776" spans="1:8" ht="14.1" customHeight="1">
      <c r="A776" s="176" t="s">
        <v>138</v>
      </c>
      <c r="B776" s="140" t="s">
        <v>1696</v>
      </c>
      <c r="C776" s="166">
        <v>4.99</v>
      </c>
      <c r="D776" s="141">
        <v>1</v>
      </c>
      <c r="E776" s="166">
        <v>3.0500000000000003</v>
      </c>
      <c r="F776" s="141">
        <v>12</v>
      </c>
      <c r="G776" s="166">
        <v>2.6</v>
      </c>
      <c r="H776" s="184" t="s">
        <v>728</v>
      </c>
    </row>
    <row r="777" spans="1:8" ht="14.1" customHeight="1">
      <c r="A777" s="177" t="s">
        <v>139</v>
      </c>
      <c r="B777" s="140" t="s">
        <v>1697</v>
      </c>
      <c r="C777" s="166">
        <v>4.99</v>
      </c>
      <c r="D777" s="141">
        <v>1</v>
      </c>
      <c r="E777" s="166">
        <v>3.0500000000000003</v>
      </c>
      <c r="F777" s="134">
        <v>12</v>
      </c>
      <c r="G777" s="166">
        <v>2.6</v>
      </c>
      <c r="H777" s="184" t="s">
        <v>729</v>
      </c>
    </row>
    <row r="778" spans="1:8" ht="14.1" customHeight="1">
      <c r="A778" s="177" t="s">
        <v>271</v>
      </c>
      <c r="B778" s="140" t="s">
        <v>1920</v>
      </c>
      <c r="C778" s="166">
        <v>33.99</v>
      </c>
      <c r="D778" s="141">
        <v>1</v>
      </c>
      <c r="E778" s="166">
        <v>20.900000000000002</v>
      </c>
      <c r="F778" s="134">
        <v>10</v>
      </c>
      <c r="G778" s="166">
        <v>17.100000000000001</v>
      </c>
      <c r="H778" s="184" t="s">
        <v>730</v>
      </c>
    </row>
    <row r="779" spans="1:8" ht="14.1" customHeight="1">
      <c r="A779" s="176" t="s">
        <v>272</v>
      </c>
      <c r="B779" s="140" t="s">
        <v>1921</v>
      </c>
      <c r="C779" s="166">
        <v>63.99</v>
      </c>
      <c r="D779" s="141">
        <v>1</v>
      </c>
      <c r="E779" s="166">
        <v>42.35</v>
      </c>
      <c r="F779" s="141">
        <v>6</v>
      </c>
      <c r="G779" s="166">
        <v>32.25</v>
      </c>
      <c r="H779" s="184" t="s">
        <v>731</v>
      </c>
    </row>
    <row r="780" spans="1:8" ht="14.1" customHeight="1">
      <c r="A780" s="176" t="s">
        <v>294</v>
      </c>
      <c r="B780" s="140" t="s">
        <v>1922</v>
      </c>
      <c r="C780" s="166">
        <v>104.99</v>
      </c>
      <c r="D780" s="141">
        <v>1</v>
      </c>
      <c r="E780" s="166">
        <v>61.300000000000004</v>
      </c>
      <c r="F780" s="141">
        <v>4</v>
      </c>
      <c r="G780" s="166">
        <v>52.5</v>
      </c>
      <c r="H780" s="184" t="s">
        <v>732</v>
      </c>
    </row>
    <row r="781" spans="1:8" ht="14.1" customHeight="1">
      <c r="A781" s="176" t="s">
        <v>295</v>
      </c>
      <c r="B781" s="140" t="s">
        <v>2002</v>
      </c>
      <c r="C781" s="166">
        <v>47.99</v>
      </c>
      <c r="D781" s="141">
        <v>1</v>
      </c>
      <c r="E781" s="166">
        <v>29.200000000000003</v>
      </c>
      <c r="F781" s="141">
        <v>5</v>
      </c>
      <c r="G781" s="166">
        <v>24.150000000000002</v>
      </c>
      <c r="H781" s="184" t="s">
        <v>733</v>
      </c>
    </row>
    <row r="782" spans="1:8" ht="14.1" customHeight="1">
      <c r="A782" s="176" t="s">
        <v>1339</v>
      </c>
      <c r="B782" s="140" t="s">
        <v>2348</v>
      </c>
      <c r="C782" s="166">
        <v>0</v>
      </c>
      <c r="D782" s="141">
        <v>1</v>
      </c>
      <c r="E782" s="166">
        <v>44.75</v>
      </c>
      <c r="F782" s="141">
        <v>1</v>
      </c>
      <c r="G782" s="166">
        <v>44.75</v>
      </c>
      <c r="H782" s="184">
        <v>813269019597</v>
      </c>
    </row>
    <row r="783" spans="1:8" ht="14.1" customHeight="1">
      <c r="A783" s="176" t="s">
        <v>296</v>
      </c>
      <c r="B783" s="140" t="s">
        <v>2003</v>
      </c>
      <c r="C783" s="166">
        <v>24.99</v>
      </c>
      <c r="D783" s="141">
        <v>1</v>
      </c>
      <c r="E783" s="166">
        <v>16.45</v>
      </c>
      <c r="F783" s="141">
        <v>12</v>
      </c>
      <c r="G783" s="166">
        <v>12.55</v>
      </c>
      <c r="H783" s="184" t="s">
        <v>734</v>
      </c>
    </row>
    <row r="784" spans="1:8" ht="14.1" customHeight="1">
      <c r="A784" s="176" t="s">
        <v>297</v>
      </c>
      <c r="B784" s="140" t="s">
        <v>2004</v>
      </c>
      <c r="C784" s="166">
        <v>24.99</v>
      </c>
      <c r="D784" s="141">
        <v>1</v>
      </c>
      <c r="E784" s="166">
        <v>16.45</v>
      </c>
      <c r="F784" s="141">
        <v>12</v>
      </c>
      <c r="G784" s="166">
        <v>12.55</v>
      </c>
      <c r="H784" s="184" t="s">
        <v>735</v>
      </c>
    </row>
    <row r="785" spans="1:8" ht="14.1" customHeight="1">
      <c r="A785" s="176" t="s">
        <v>298</v>
      </c>
      <c r="B785" s="140" t="s">
        <v>2005</v>
      </c>
      <c r="C785" s="166">
        <v>16.989999999999998</v>
      </c>
      <c r="D785" s="141">
        <v>1</v>
      </c>
      <c r="E785" s="166">
        <v>10.75</v>
      </c>
      <c r="F785" s="141">
        <v>6</v>
      </c>
      <c r="G785" s="166">
        <v>8.75</v>
      </c>
      <c r="H785" s="184" t="s">
        <v>736</v>
      </c>
    </row>
    <row r="786" spans="1:8" ht="14.1" customHeight="1">
      <c r="A786" s="176" t="s">
        <v>1322</v>
      </c>
      <c r="B786" s="140" t="s">
        <v>2349</v>
      </c>
      <c r="C786" s="166">
        <v>0</v>
      </c>
      <c r="D786" s="141">
        <v>1</v>
      </c>
      <c r="E786" s="166">
        <v>24.05</v>
      </c>
      <c r="F786" s="141">
        <v>1</v>
      </c>
      <c r="G786" s="166">
        <v>24.05</v>
      </c>
      <c r="H786" s="184">
        <v>813269019603</v>
      </c>
    </row>
    <row r="787" spans="1:8" ht="14.1" customHeight="1">
      <c r="A787" s="175" t="s">
        <v>299</v>
      </c>
      <c r="B787" s="140" t="s">
        <v>2006</v>
      </c>
      <c r="C787" s="166">
        <v>13.99</v>
      </c>
      <c r="D787" s="141">
        <v>1</v>
      </c>
      <c r="E787" s="166">
        <v>9.3000000000000007</v>
      </c>
      <c r="F787" s="134">
        <v>12</v>
      </c>
      <c r="G787" s="166">
        <v>7.25</v>
      </c>
      <c r="H787" s="184" t="s">
        <v>737</v>
      </c>
    </row>
    <row r="788" spans="1:8" ht="14.1" customHeight="1">
      <c r="A788" s="175" t="s">
        <v>2350</v>
      </c>
      <c r="B788" s="140" t="s">
        <v>2351</v>
      </c>
      <c r="C788" s="166">
        <v>11.99</v>
      </c>
      <c r="D788" s="141">
        <v>1</v>
      </c>
      <c r="E788" s="166">
        <v>6.0500000000000007</v>
      </c>
      <c r="F788" s="134">
        <v>6</v>
      </c>
      <c r="G788" s="166">
        <v>6.0500000000000007</v>
      </c>
      <c r="H788" s="184">
        <v>5031670002877</v>
      </c>
    </row>
    <row r="789" spans="1:8" ht="14.1" customHeight="1">
      <c r="A789" s="175" t="s">
        <v>273</v>
      </c>
      <c r="B789" s="140" t="s">
        <v>1923</v>
      </c>
      <c r="C789" s="166">
        <v>32.99</v>
      </c>
      <c r="D789" s="141">
        <v>1</v>
      </c>
      <c r="E789" s="166">
        <v>21.8</v>
      </c>
      <c r="F789" s="134">
        <v>4</v>
      </c>
      <c r="G789" s="166">
        <v>16.400000000000002</v>
      </c>
      <c r="H789" s="184" t="s">
        <v>738</v>
      </c>
    </row>
    <row r="790" spans="1:8" ht="14.1" customHeight="1">
      <c r="A790" s="175" t="s">
        <v>300</v>
      </c>
      <c r="B790" s="140" t="s">
        <v>1924</v>
      </c>
      <c r="C790" s="166">
        <v>64.989999999999995</v>
      </c>
      <c r="D790" s="141">
        <v>1</v>
      </c>
      <c r="E790" s="166">
        <v>38.75</v>
      </c>
      <c r="F790" s="134">
        <v>4</v>
      </c>
      <c r="G790" s="166">
        <v>32.75</v>
      </c>
      <c r="H790" s="184" t="s">
        <v>739</v>
      </c>
    </row>
    <row r="791" spans="1:8" ht="14.1" customHeight="1">
      <c r="A791" s="176" t="s">
        <v>365</v>
      </c>
      <c r="B791" s="140" t="s">
        <v>1925</v>
      </c>
      <c r="C791" s="166">
        <v>25.99</v>
      </c>
      <c r="D791" s="141">
        <v>1</v>
      </c>
      <c r="E791" s="166">
        <v>16.75</v>
      </c>
      <c r="F791" s="141">
        <v>10</v>
      </c>
      <c r="G791" s="166">
        <v>12.9</v>
      </c>
      <c r="H791" s="184" t="s">
        <v>740</v>
      </c>
    </row>
    <row r="792" spans="1:8" ht="14.1" customHeight="1">
      <c r="A792" s="176" t="s">
        <v>2352</v>
      </c>
      <c r="B792" s="140" t="s">
        <v>2353</v>
      </c>
      <c r="C792" s="166">
        <v>3.99</v>
      </c>
      <c r="D792" s="141">
        <v>1</v>
      </c>
      <c r="E792" s="166">
        <v>2.25</v>
      </c>
      <c r="F792" s="141">
        <v>6</v>
      </c>
      <c r="G792" s="166">
        <v>2.25</v>
      </c>
      <c r="H792" s="184">
        <v>5031670002266</v>
      </c>
    </row>
    <row r="793" spans="1:8" ht="14.1" customHeight="1">
      <c r="A793" s="176" t="s">
        <v>470</v>
      </c>
      <c r="B793" s="140" t="s">
        <v>1926</v>
      </c>
      <c r="C793" s="166">
        <v>70.989999999999995</v>
      </c>
      <c r="D793" s="141">
        <v>1</v>
      </c>
      <c r="E793" s="166">
        <v>46.650000000000006</v>
      </c>
      <c r="F793" s="141">
        <v>4</v>
      </c>
      <c r="G793" s="166">
        <v>35.300000000000004</v>
      </c>
      <c r="H793" s="184" t="s">
        <v>894</v>
      </c>
    </row>
    <row r="794" spans="1:8" ht="14.1" customHeight="1">
      <c r="A794" s="176" t="s">
        <v>301</v>
      </c>
      <c r="B794" s="140" t="s">
        <v>1927</v>
      </c>
      <c r="C794" s="166">
        <v>30.99</v>
      </c>
      <c r="D794" s="141">
        <v>1</v>
      </c>
      <c r="E794" s="166">
        <v>19.3</v>
      </c>
      <c r="F794" s="141">
        <v>10</v>
      </c>
      <c r="G794" s="166">
        <v>15.55</v>
      </c>
      <c r="H794" s="184" t="s">
        <v>741</v>
      </c>
    </row>
    <row r="795" spans="1:8" ht="14.1" customHeight="1">
      <c r="A795" s="176" t="s">
        <v>274</v>
      </c>
      <c r="B795" s="140" t="s">
        <v>1928</v>
      </c>
      <c r="C795" s="166">
        <v>36.99</v>
      </c>
      <c r="D795" s="141">
        <v>1</v>
      </c>
      <c r="E795" s="166">
        <v>22.650000000000002</v>
      </c>
      <c r="F795" s="141">
        <v>10</v>
      </c>
      <c r="G795" s="166">
        <v>18.600000000000001</v>
      </c>
      <c r="H795" s="184" t="s">
        <v>742</v>
      </c>
    </row>
    <row r="796" spans="1:8" ht="14.1" customHeight="1">
      <c r="A796" s="176" t="s">
        <v>2354</v>
      </c>
      <c r="B796" s="140" t="s">
        <v>2355</v>
      </c>
      <c r="C796" s="166">
        <v>0</v>
      </c>
      <c r="D796" s="141">
        <v>1</v>
      </c>
      <c r="E796" s="166">
        <v>34.800000000000004</v>
      </c>
      <c r="F796" s="141">
        <v>1</v>
      </c>
      <c r="G796" s="166">
        <v>34.800000000000004</v>
      </c>
      <c r="H796" s="184">
        <v>813269019610</v>
      </c>
    </row>
    <row r="797" spans="1:8" ht="14.1" customHeight="1">
      <c r="A797" s="176" t="s">
        <v>1337</v>
      </c>
      <c r="B797" s="140" t="s">
        <v>2356</v>
      </c>
      <c r="C797" s="166">
        <v>0</v>
      </c>
      <c r="D797" s="141">
        <v>1</v>
      </c>
      <c r="E797" s="166">
        <v>37.650000000000006</v>
      </c>
      <c r="F797" s="141">
        <v>1</v>
      </c>
      <c r="G797" s="166">
        <v>37.650000000000006</v>
      </c>
      <c r="H797" s="184">
        <v>813269019627</v>
      </c>
    </row>
    <row r="798" spans="1:8" ht="14.1" customHeight="1">
      <c r="A798" s="176" t="s">
        <v>275</v>
      </c>
      <c r="B798" s="140" t="s">
        <v>1929</v>
      </c>
      <c r="C798" s="166">
        <v>33.99</v>
      </c>
      <c r="D798" s="141">
        <v>1</v>
      </c>
      <c r="E798" s="166">
        <v>20.900000000000002</v>
      </c>
      <c r="F798" s="141">
        <v>10</v>
      </c>
      <c r="G798" s="166">
        <v>17.100000000000001</v>
      </c>
      <c r="H798" s="184" t="s">
        <v>743</v>
      </c>
    </row>
    <row r="799" spans="1:8" ht="14.1" customHeight="1">
      <c r="A799" s="176" t="s">
        <v>276</v>
      </c>
      <c r="B799" s="140" t="s">
        <v>1930</v>
      </c>
      <c r="C799" s="166">
        <v>20.99</v>
      </c>
      <c r="D799" s="141">
        <v>1</v>
      </c>
      <c r="E799" s="166">
        <v>14.850000000000001</v>
      </c>
      <c r="F799" s="141">
        <v>10</v>
      </c>
      <c r="G799" s="166">
        <v>10.75</v>
      </c>
      <c r="H799" s="184" t="s">
        <v>744</v>
      </c>
    </row>
    <row r="800" spans="1:8" ht="14.1" customHeight="1">
      <c r="A800" s="175" t="s">
        <v>277</v>
      </c>
      <c r="B800" s="140" t="s">
        <v>1931</v>
      </c>
      <c r="C800" s="166">
        <v>47.99</v>
      </c>
      <c r="D800" s="141">
        <v>1</v>
      </c>
      <c r="E800" s="166">
        <v>29.200000000000003</v>
      </c>
      <c r="F800" s="134">
        <v>5</v>
      </c>
      <c r="G800" s="166">
        <v>24.150000000000002</v>
      </c>
      <c r="H800" s="184" t="s">
        <v>745</v>
      </c>
    </row>
    <row r="801" spans="1:8" ht="14.1" customHeight="1">
      <c r="A801" s="175" t="s">
        <v>278</v>
      </c>
      <c r="B801" s="140" t="s">
        <v>1932</v>
      </c>
      <c r="C801" s="166">
        <v>39.99</v>
      </c>
      <c r="D801" s="141">
        <v>1</v>
      </c>
      <c r="E801" s="166">
        <v>23.900000000000002</v>
      </c>
      <c r="F801" s="134">
        <v>5</v>
      </c>
      <c r="G801" s="166">
        <v>19.850000000000001</v>
      </c>
      <c r="H801" s="184" t="s">
        <v>746</v>
      </c>
    </row>
    <row r="802" spans="1:8" ht="14.1" customHeight="1">
      <c r="A802" s="175" t="s">
        <v>1369</v>
      </c>
      <c r="B802" s="140" t="s">
        <v>1933</v>
      </c>
      <c r="C802" s="166">
        <v>10.99</v>
      </c>
      <c r="D802" s="141">
        <v>1</v>
      </c>
      <c r="E802" s="166">
        <v>6.45</v>
      </c>
      <c r="F802" s="134">
        <v>10</v>
      </c>
      <c r="G802" s="166">
        <v>5.3500000000000005</v>
      </c>
      <c r="H802" s="184" t="s">
        <v>1934</v>
      </c>
    </row>
    <row r="803" spans="1:8" ht="14.1" customHeight="1">
      <c r="A803" s="175" t="s">
        <v>1370</v>
      </c>
      <c r="B803" s="140" t="s">
        <v>1935</v>
      </c>
      <c r="C803" s="166">
        <v>10.99</v>
      </c>
      <c r="D803" s="141">
        <v>1</v>
      </c>
      <c r="E803" s="166">
        <v>6.45</v>
      </c>
      <c r="F803" s="134">
        <v>10</v>
      </c>
      <c r="G803" s="166">
        <v>5.5500000000000007</v>
      </c>
      <c r="H803" s="184" t="s">
        <v>1936</v>
      </c>
    </row>
    <row r="804" spans="1:8" ht="14.1" customHeight="1">
      <c r="A804" s="176" t="s">
        <v>302</v>
      </c>
      <c r="B804" s="140" t="s">
        <v>1937</v>
      </c>
      <c r="C804" s="166">
        <v>28.99</v>
      </c>
      <c r="D804" s="141">
        <v>1</v>
      </c>
      <c r="E804" s="166">
        <v>18.45</v>
      </c>
      <c r="F804" s="141">
        <v>10</v>
      </c>
      <c r="G804" s="166">
        <v>14.65</v>
      </c>
      <c r="H804" s="184" t="s">
        <v>747</v>
      </c>
    </row>
    <row r="805" spans="1:8" ht="14.1" customHeight="1">
      <c r="A805" s="175" t="s">
        <v>303</v>
      </c>
      <c r="B805" s="140" t="s">
        <v>1938</v>
      </c>
      <c r="C805" s="166">
        <v>52.99</v>
      </c>
      <c r="D805" s="141">
        <v>1</v>
      </c>
      <c r="E805" s="166">
        <v>31.8</v>
      </c>
      <c r="F805" s="134">
        <v>6</v>
      </c>
      <c r="G805" s="166">
        <v>26.75</v>
      </c>
      <c r="H805" s="184" t="s">
        <v>748</v>
      </c>
    </row>
    <row r="806" spans="1:8" ht="14.1" customHeight="1">
      <c r="A806" s="176" t="s">
        <v>279</v>
      </c>
      <c r="B806" s="140" t="s">
        <v>1939</v>
      </c>
      <c r="C806" s="166">
        <v>26.99</v>
      </c>
      <c r="D806" s="141">
        <v>1</v>
      </c>
      <c r="E806" s="166">
        <v>17.3</v>
      </c>
      <c r="F806" s="141">
        <v>10</v>
      </c>
      <c r="G806" s="166">
        <v>13.3</v>
      </c>
      <c r="H806" s="184" t="s">
        <v>749</v>
      </c>
    </row>
    <row r="807" spans="1:8" ht="14.1" customHeight="1">
      <c r="A807" s="176" t="s">
        <v>304</v>
      </c>
      <c r="B807" s="140" t="s">
        <v>2357</v>
      </c>
      <c r="C807" s="166">
        <v>58.99</v>
      </c>
      <c r="D807" s="141">
        <v>1</v>
      </c>
      <c r="E807" s="166">
        <v>34.950000000000003</v>
      </c>
      <c r="F807" s="141">
        <v>6</v>
      </c>
      <c r="G807" s="166">
        <v>29.650000000000002</v>
      </c>
    </row>
    <row r="808" spans="1:8" ht="14.1" customHeight="1">
      <c r="A808" s="176" t="s">
        <v>305</v>
      </c>
      <c r="B808" s="140" t="s">
        <v>2007</v>
      </c>
      <c r="C808" s="166">
        <v>22.99</v>
      </c>
      <c r="D808" s="141">
        <v>1</v>
      </c>
      <c r="E808" s="166">
        <v>15.9</v>
      </c>
      <c r="F808" s="141">
        <v>6</v>
      </c>
      <c r="G808" s="166">
        <v>11.75</v>
      </c>
      <c r="H808" s="184" t="s">
        <v>750</v>
      </c>
    </row>
    <row r="809" spans="1:8" ht="14.1" customHeight="1">
      <c r="A809" s="175" t="s">
        <v>1329</v>
      </c>
      <c r="B809" s="140" t="s">
        <v>2358</v>
      </c>
      <c r="C809" s="166">
        <v>0</v>
      </c>
      <c r="D809" s="141">
        <v>1</v>
      </c>
      <c r="E809" s="166">
        <v>32.35</v>
      </c>
      <c r="F809" s="142">
        <v>1</v>
      </c>
      <c r="G809" s="166">
        <v>32.35</v>
      </c>
      <c r="H809" s="184">
        <v>813269019634</v>
      </c>
    </row>
    <row r="810" spans="1:8" ht="14.1" customHeight="1">
      <c r="A810" s="176" t="s">
        <v>306</v>
      </c>
      <c r="B810" s="140" t="s">
        <v>2008</v>
      </c>
      <c r="C810" s="166">
        <v>15.99</v>
      </c>
      <c r="D810" s="141">
        <v>1</v>
      </c>
      <c r="E810" s="166">
        <v>10.050000000000001</v>
      </c>
      <c r="F810" s="141">
        <v>10</v>
      </c>
      <c r="G810" s="166">
        <v>8.0500000000000007</v>
      </c>
      <c r="H810" s="184" t="s">
        <v>751</v>
      </c>
    </row>
    <row r="811" spans="1:8" ht="14.1" customHeight="1">
      <c r="A811" s="176" t="s">
        <v>420</v>
      </c>
      <c r="B811" s="140" t="s">
        <v>427</v>
      </c>
      <c r="C811" s="166">
        <v>29.99</v>
      </c>
      <c r="D811" s="141">
        <v>1</v>
      </c>
      <c r="E811" s="166">
        <v>18.850000000000001</v>
      </c>
      <c r="F811" s="141">
        <v>3</v>
      </c>
      <c r="G811" s="166">
        <v>15.15</v>
      </c>
    </row>
    <row r="812" spans="1:8" ht="14.1" customHeight="1">
      <c r="A812" s="176" t="s">
        <v>1095</v>
      </c>
      <c r="B812" s="140" t="s">
        <v>2359</v>
      </c>
      <c r="C812" s="166">
        <v>0</v>
      </c>
      <c r="D812" s="141">
        <v>1</v>
      </c>
      <c r="E812" s="166">
        <v>957.54700000000014</v>
      </c>
      <c r="F812" s="141">
        <v>1</v>
      </c>
      <c r="G812" s="166">
        <v>957.54700000000014</v>
      </c>
    </row>
    <row r="813" spans="1:8" ht="14.1" customHeight="1">
      <c r="A813" s="175" t="s">
        <v>1096</v>
      </c>
      <c r="B813" s="140" t="s">
        <v>2360</v>
      </c>
      <c r="C813" s="166">
        <v>0</v>
      </c>
      <c r="D813" s="141">
        <v>1</v>
      </c>
      <c r="E813" s="166">
        <v>921.60000000000014</v>
      </c>
      <c r="F813" s="134">
        <v>1</v>
      </c>
      <c r="G813" s="166">
        <v>921.60000000000014</v>
      </c>
    </row>
    <row r="814" spans="1:8" ht="14.1" customHeight="1">
      <c r="A814" s="175" t="s">
        <v>1315</v>
      </c>
      <c r="B814" s="140" t="s">
        <v>1698</v>
      </c>
      <c r="C814" s="166">
        <v>0</v>
      </c>
      <c r="D814" s="141">
        <v>1</v>
      </c>
      <c r="E814" s="166">
        <v>1246.1000000000001</v>
      </c>
      <c r="F814" s="134">
        <v>1</v>
      </c>
      <c r="G814" s="166">
        <v>1246.1000000000001</v>
      </c>
    </row>
    <row r="815" spans="1:8" ht="14.1" customHeight="1">
      <c r="A815" s="176" t="s">
        <v>1365</v>
      </c>
      <c r="B815" s="140" t="s">
        <v>2361</v>
      </c>
      <c r="C815" s="166">
        <v>0</v>
      </c>
      <c r="D815" s="141">
        <v>1</v>
      </c>
      <c r="E815" s="166">
        <v>1215.2</v>
      </c>
      <c r="F815" s="141">
        <v>1</v>
      </c>
      <c r="G815" s="166">
        <v>1215.2</v>
      </c>
    </row>
    <row r="816" spans="1:8" ht="14.1" customHeight="1">
      <c r="A816" s="176" t="s">
        <v>2362</v>
      </c>
      <c r="B816" s="140" t="s">
        <v>2363</v>
      </c>
      <c r="C816" s="166">
        <v>226.99</v>
      </c>
      <c r="D816" s="141">
        <v>1</v>
      </c>
      <c r="E816" s="166">
        <v>113.55</v>
      </c>
      <c r="F816" s="141">
        <v>1</v>
      </c>
      <c r="G816" s="166">
        <v>113.55000000000001</v>
      </c>
    </row>
    <row r="817" spans="1:8" ht="14.1" customHeight="1">
      <c r="A817" s="176" t="s">
        <v>421</v>
      </c>
      <c r="B817" s="140" t="s">
        <v>2364</v>
      </c>
      <c r="C817" s="166">
        <v>0</v>
      </c>
      <c r="D817" s="141">
        <v>1</v>
      </c>
      <c r="E817" s="166">
        <v>2175.2999999999997</v>
      </c>
      <c r="F817" s="141">
        <v>1</v>
      </c>
      <c r="G817" s="166">
        <v>2175.2999999999997</v>
      </c>
    </row>
    <row r="818" spans="1:8" ht="14.1" customHeight="1">
      <c r="A818" s="176" t="s">
        <v>422</v>
      </c>
      <c r="B818" s="140" t="s">
        <v>2365</v>
      </c>
      <c r="C818" s="166">
        <v>0</v>
      </c>
      <c r="D818" s="141">
        <v>1</v>
      </c>
      <c r="E818" s="166">
        <v>1979.6</v>
      </c>
      <c r="F818" s="141">
        <v>1</v>
      </c>
      <c r="G818" s="166">
        <v>1979.6</v>
      </c>
    </row>
    <row r="819" spans="1:8" ht="14.1" customHeight="1">
      <c r="A819" s="176" t="s">
        <v>487</v>
      </c>
      <c r="B819" s="140" t="s">
        <v>2366</v>
      </c>
      <c r="C819" s="166">
        <v>0</v>
      </c>
      <c r="D819" s="141">
        <v>1</v>
      </c>
      <c r="E819" s="166">
        <v>1319.75</v>
      </c>
      <c r="F819" s="141">
        <v>1</v>
      </c>
      <c r="G819" s="166">
        <v>1319.75</v>
      </c>
    </row>
    <row r="820" spans="1:8" ht="14.1" customHeight="1">
      <c r="A820" s="175" t="s">
        <v>979</v>
      </c>
      <c r="B820" s="140" t="s">
        <v>2367</v>
      </c>
      <c r="C820" s="166">
        <v>0</v>
      </c>
      <c r="D820" s="141">
        <v>1</v>
      </c>
      <c r="E820" s="166">
        <v>1191</v>
      </c>
      <c r="F820" s="134">
        <v>1</v>
      </c>
      <c r="G820" s="166">
        <v>1191</v>
      </c>
    </row>
    <row r="821" spans="1:8" ht="14.1" customHeight="1">
      <c r="A821" s="176" t="s">
        <v>488</v>
      </c>
      <c r="B821" s="140" t="s">
        <v>2368</v>
      </c>
      <c r="C821" s="166">
        <v>0</v>
      </c>
      <c r="D821" s="141">
        <v>1</v>
      </c>
      <c r="E821" s="166">
        <v>2933.7000000000003</v>
      </c>
      <c r="F821" s="141">
        <v>1</v>
      </c>
      <c r="G821" s="166">
        <v>2933.7000000000003</v>
      </c>
    </row>
    <row r="822" spans="1:8" ht="14.1" customHeight="1">
      <c r="A822" s="176" t="s">
        <v>489</v>
      </c>
      <c r="B822" s="140" t="s">
        <v>2369</v>
      </c>
      <c r="C822" s="166">
        <v>0</v>
      </c>
      <c r="D822" s="141">
        <v>1</v>
      </c>
      <c r="E822" s="166">
        <v>2738.0000000000005</v>
      </c>
      <c r="F822" s="141">
        <v>1</v>
      </c>
      <c r="G822" s="166">
        <v>2738.0000000000005</v>
      </c>
    </row>
    <row r="823" spans="1:8" ht="14.1" customHeight="1">
      <c r="A823" s="176" t="s">
        <v>970</v>
      </c>
      <c r="B823" s="140" t="s">
        <v>2370</v>
      </c>
      <c r="C823" s="166">
        <v>0</v>
      </c>
      <c r="D823" s="141">
        <v>1</v>
      </c>
      <c r="E823" s="166">
        <v>3539.3999999999996</v>
      </c>
      <c r="F823" s="141">
        <v>1</v>
      </c>
      <c r="G823" s="166">
        <v>3539.3999999999996</v>
      </c>
    </row>
    <row r="824" spans="1:8" ht="14.1" customHeight="1">
      <c r="A824" s="176" t="s">
        <v>977</v>
      </c>
      <c r="B824" s="140" t="s">
        <v>2371</v>
      </c>
      <c r="C824" s="166">
        <v>0</v>
      </c>
      <c r="D824" s="141">
        <v>1</v>
      </c>
      <c r="E824" s="166">
        <v>3343.7</v>
      </c>
      <c r="F824" s="141">
        <v>1</v>
      </c>
      <c r="G824" s="166">
        <v>3343.7</v>
      </c>
    </row>
    <row r="825" spans="1:8" ht="14.1" customHeight="1">
      <c r="A825" s="176" t="s">
        <v>971</v>
      </c>
      <c r="B825" s="140" t="s">
        <v>2372</v>
      </c>
      <c r="C825" s="166">
        <v>0</v>
      </c>
      <c r="D825" s="141">
        <v>1</v>
      </c>
      <c r="E825" s="166">
        <v>3420</v>
      </c>
      <c r="F825" s="141">
        <v>1</v>
      </c>
      <c r="G825" s="166">
        <v>3420</v>
      </c>
    </row>
    <row r="826" spans="1:8" ht="14.1" customHeight="1">
      <c r="A826" s="175" t="s">
        <v>978</v>
      </c>
      <c r="B826" s="140" t="s">
        <v>2373</v>
      </c>
      <c r="C826" s="166">
        <v>0</v>
      </c>
      <c r="D826" s="141">
        <v>1</v>
      </c>
      <c r="E826" s="166">
        <v>3224.3</v>
      </c>
      <c r="F826" s="134">
        <v>1</v>
      </c>
      <c r="G826" s="166">
        <v>3224.3</v>
      </c>
    </row>
    <row r="827" spans="1:8" ht="14.1" customHeight="1">
      <c r="A827" s="175" t="s">
        <v>167</v>
      </c>
      <c r="B827" s="140" t="s">
        <v>2374</v>
      </c>
      <c r="C827" s="166">
        <v>0</v>
      </c>
      <c r="D827" s="141">
        <v>1</v>
      </c>
      <c r="E827" s="166">
        <v>1293.7</v>
      </c>
      <c r="F827" s="134">
        <v>1</v>
      </c>
      <c r="G827" s="166">
        <v>1293.7</v>
      </c>
      <c r="H827" s="184" t="s">
        <v>909</v>
      </c>
    </row>
    <row r="828" spans="1:8" ht="14.1" customHeight="1">
      <c r="A828" s="176" t="s">
        <v>168</v>
      </c>
      <c r="B828" s="140" t="s">
        <v>2414</v>
      </c>
      <c r="C828" s="166">
        <v>0</v>
      </c>
      <c r="D828" s="141">
        <v>1</v>
      </c>
      <c r="E828" s="166">
        <v>1191.75</v>
      </c>
      <c r="F828" s="141">
        <v>1</v>
      </c>
      <c r="G828" s="166">
        <v>1191.75</v>
      </c>
    </row>
    <row r="829" spans="1:8" ht="14.1" customHeight="1">
      <c r="A829" s="176" t="s">
        <v>169</v>
      </c>
      <c r="B829" s="140" t="s">
        <v>1727</v>
      </c>
      <c r="C829" s="166">
        <v>5.99</v>
      </c>
      <c r="D829" s="141">
        <v>1</v>
      </c>
      <c r="E829" s="166">
        <v>4.1000000000000005</v>
      </c>
      <c r="F829" s="141">
        <v>15</v>
      </c>
      <c r="G829" s="166">
        <v>3.2</v>
      </c>
      <c r="H829" s="184" t="s">
        <v>752</v>
      </c>
    </row>
    <row r="830" spans="1:8" ht="14.1" customHeight="1">
      <c r="A830" s="177" t="s">
        <v>170</v>
      </c>
      <c r="B830" s="140" t="s">
        <v>1728</v>
      </c>
      <c r="C830" s="169">
        <v>6.99</v>
      </c>
      <c r="D830" s="141">
        <v>1</v>
      </c>
      <c r="E830" s="166">
        <v>4.8000000000000007</v>
      </c>
      <c r="F830" s="134">
        <v>15</v>
      </c>
      <c r="G830" s="166">
        <v>3.6</v>
      </c>
      <c r="H830" s="184" t="s">
        <v>753</v>
      </c>
    </row>
    <row r="831" spans="1:8" ht="14.1" customHeight="1">
      <c r="A831" s="177" t="s">
        <v>171</v>
      </c>
      <c r="B831" s="140" t="s">
        <v>1729</v>
      </c>
      <c r="C831" s="166">
        <v>7.99</v>
      </c>
      <c r="D831" s="141">
        <v>1</v>
      </c>
      <c r="E831" s="166">
        <v>5.3500000000000005</v>
      </c>
      <c r="F831" s="134">
        <v>15</v>
      </c>
      <c r="G831" s="166">
        <v>4</v>
      </c>
      <c r="H831" s="184" t="s">
        <v>754</v>
      </c>
    </row>
    <row r="832" spans="1:8" ht="14.1" customHeight="1">
      <c r="A832" s="176" t="s">
        <v>172</v>
      </c>
      <c r="B832" s="140" t="s">
        <v>1730</v>
      </c>
      <c r="C832" s="166">
        <v>8.99</v>
      </c>
      <c r="D832" s="141">
        <v>1</v>
      </c>
      <c r="E832" s="166">
        <v>5.8000000000000007</v>
      </c>
      <c r="F832" s="141">
        <v>15</v>
      </c>
      <c r="G832" s="166">
        <v>4.4000000000000004</v>
      </c>
      <c r="H832" s="184" t="s">
        <v>755</v>
      </c>
    </row>
    <row r="833" spans="1:8" ht="14.1" customHeight="1">
      <c r="A833" s="176" t="s">
        <v>173</v>
      </c>
      <c r="B833" s="140" t="s">
        <v>1731</v>
      </c>
      <c r="C833" s="166">
        <v>8.99</v>
      </c>
      <c r="D833" s="141">
        <v>1</v>
      </c>
      <c r="E833" s="166">
        <v>6.3500000000000005</v>
      </c>
      <c r="F833" s="141">
        <v>15</v>
      </c>
      <c r="G833" s="166">
        <v>4.6000000000000005</v>
      </c>
      <c r="H833" s="184" t="s">
        <v>756</v>
      </c>
    </row>
    <row r="834" spans="1:8" ht="14.1" customHeight="1">
      <c r="A834" s="176" t="s">
        <v>174</v>
      </c>
      <c r="B834" s="140" t="s">
        <v>1732</v>
      </c>
      <c r="C834" s="166">
        <v>3.99</v>
      </c>
      <c r="D834" s="141">
        <v>1</v>
      </c>
      <c r="E834" s="166">
        <v>2.6</v>
      </c>
      <c r="F834" s="141">
        <v>15</v>
      </c>
      <c r="G834" s="166">
        <v>2.15</v>
      </c>
      <c r="H834" s="184" t="s">
        <v>757</v>
      </c>
    </row>
    <row r="835" spans="1:8" ht="14.1" customHeight="1">
      <c r="A835" s="175" t="s">
        <v>175</v>
      </c>
      <c r="B835" s="140" t="s">
        <v>1733</v>
      </c>
      <c r="C835" s="166">
        <v>4.99</v>
      </c>
      <c r="D835" s="141">
        <v>1</v>
      </c>
      <c r="E835" s="166">
        <v>3.2</v>
      </c>
      <c r="F835" s="134">
        <v>15</v>
      </c>
      <c r="G835" s="166">
        <v>2.35</v>
      </c>
      <c r="H835" s="184" t="s">
        <v>758</v>
      </c>
    </row>
    <row r="836" spans="1:8" ht="14.1" customHeight="1">
      <c r="A836" s="175" t="s">
        <v>176</v>
      </c>
      <c r="B836" s="140" t="s">
        <v>1734</v>
      </c>
      <c r="C836" s="166">
        <v>4.99</v>
      </c>
      <c r="D836" s="141">
        <v>1</v>
      </c>
      <c r="E836" s="166">
        <v>3.6500000000000004</v>
      </c>
      <c r="F836" s="134">
        <v>15</v>
      </c>
      <c r="G836" s="166">
        <v>2.75</v>
      </c>
      <c r="H836" s="184" t="s">
        <v>759</v>
      </c>
    </row>
    <row r="837" spans="1:8" ht="14.1" customHeight="1">
      <c r="A837" s="176" t="s">
        <v>177</v>
      </c>
      <c r="B837" s="140" t="s">
        <v>1735</v>
      </c>
      <c r="C837" s="166">
        <v>5.99</v>
      </c>
      <c r="D837" s="141">
        <v>1</v>
      </c>
      <c r="E837" s="166">
        <v>4.1000000000000005</v>
      </c>
      <c r="F837" s="141">
        <v>15</v>
      </c>
      <c r="G837" s="166">
        <v>3.2</v>
      </c>
      <c r="H837" s="184" t="s">
        <v>760</v>
      </c>
    </row>
    <row r="838" spans="1:8" ht="14.1" customHeight="1">
      <c r="A838" s="176" t="s">
        <v>178</v>
      </c>
      <c r="B838" s="140" t="s">
        <v>1736</v>
      </c>
      <c r="C838" s="166">
        <v>7.99</v>
      </c>
      <c r="D838" s="141">
        <v>1</v>
      </c>
      <c r="E838" s="166">
        <v>5.3500000000000005</v>
      </c>
      <c r="F838" s="141">
        <v>15</v>
      </c>
      <c r="G838" s="166">
        <v>4</v>
      </c>
      <c r="H838" s="184" t="s">
        <v>761</v>
      </c>
    </row>
    <row r="839" spans="1:8" ht="14.1" customHeight="1">
      <c r="A839" s="176" t="s">
        <v>179</v>
      </c>
      <c r="B839" s="140" t="s">
        <v>1737</v>
      </c>
      <c r="C839" s="166">
        <v>8.99</v>
      </c>
      <c r="D839" s="141">
        <v>1</v>
      </c>
      <c r="E839" s="166">
        <v>5.8000000000000007</v>
      </c>
      <c r="F839" s="141">
        <v>15</v>
      </c>
      <c r="G839" s="166">
        <v>4.4000000000000004</v>
      </c>
      <c r="H839" s="184" t="s">
        <v>762</v>
      </c>
    </row>
    <row r="840" spans="1:8" ht="14.1" customHeight="1">
      <c r="A840" s="176" t="s">
        <v>180</v>
      </c>
      <c r="B840" s="140" t="s">
        <v>1738</v>
      </c>
      <c r="C840" s="166">
        <v>8.99</v>
      </c>
      <c r="D840" s="141">
        <v>1</v>
      </c>
      <c r="E840" s="166">
        <v>6.3500000000000005</v>
      </c>
      <c r="F840" s="141">
        <v>15</v>
      </c>
      <c r="G840" s="166">
        <v>4.6000000000000005</v>
      </c>
      <c r="H840" s="184" t="s">
        <v>763</v>
      </c>
    </row>
    <row r="841" spans="1:8" ht="14.1" customHeight="1">
      <c r="A841" s="176" t="s">
        <v>181</v>
      </c>
      <c r="B841" s="140" t="s">
        <v>1739</v>
      </c>
      <c r="C841" s="166">
        <v>9.99</v>
      </c>
      <c r="D841" s="141">
        <v>1</v>
      </c>
      <c r="E841" s="166">
        <v>7.1000000000000005</v>
      </c>
      <c r="F841" s="141">
        <v>10</v>
      </c>
      <c r="G841" s="166">
        <v>5.25</v>
      </c>
      <c r="H841" s="184" t="s">
        <v>764</v>
      </c>
    </row>
    <row r="842" spans="1:8" ht="14.1" customHeight="1">
      <c r="A842" s="176" t="s">
        <v>182</v>
      </c>
      <c r="B842" s="140" t="s">
        <v>2375</v>
      </c>
      <c r="C842" s="166">
        <v>265.99</v>
      </c>
      <c r="D842" s="141">
        <v>1</v>
      </c>
      <c r="E842" s="166">
        <v>132.85</v>
      </c>
      <c r="F842" s="141">
        <v>1</v>
      </c>
      <c r="G842" s="166">
        <v>132.85</v>
      </c>
    </row>
    <row r="843" spans="1:8" ht="14.1" customHeight="1">
      <c r="A843" s="176" t="s">
        <v>183</v>
      </c>
      <c r="B843" s="140" t="s">
        <v>2376</v>
      </c>
      <c r="C843" s="166">
        <v>0</v>
      </c>
      <c r="D843" s="141">
        <v>1</v>
      </c>
      <c r="E843" s="166">
        <v>101.95</v>
      </c>
      <c r="F843" s="141">
        <v>1</v>
      </c>
      <c r="G843" s="166">
        <v>1932.85</v>
      </c>
    </row>
    <row r="844" spans="1:8" ht="14.1" customHeight="1">
      <c r="A844" s="175" t="s">
        <v>184</v>
      </c>
      <c r="B844" s="140" t="s">
        <v>2377</v>
      </c>
      <c r="C844" s="166">
        <v>0</v>
      </c>
      <c r="D844" s="141">
        <v>1</v>
      </c>
      <c r="E844" s="166">
        <v>101.95</v>
      </c>
      <c r="F844" s="142">
        <v>1</v>
      </c>
      <c r="G844" s="166">
        <v>1800</v>
      </c>
    </row>
    <row r="845" spans="1:8" ht="14.1" customHeight="1">
      <c r="A845" s="176" t="s">
        <v>185</v>
      </c>
      <c r="B845" s="140" t="s">
        <v>2378</v>
      </c>
      <c r="C845" s="166">
        <v>0</v>
      </c>
      <c r="D845" s="141">
        <v>1</v>
      </c>
      <c r="E845" s="166">
        <v>1817.8500000000001</v>
      </c>
      <c r="F845" s="141">
        <v>1</v>
      </c>
      <c r="G845" s="166">
        <v>1817.8500000000001</v>
      </c>
    </row>
    <row r="846" spans="1:8" ht="14.1" customHeight="1">
      <c r="A846" s="176" t="s">
        <v>186</v>
      </c>
      <c r="B846" s="140" t="s">
        <v>2379</v>
      </c>
      <c r="C846" s="166">
        <v>0</v>
      </c>
      <c r="D846" s="141">
        <v>1</v>
      </c>
      <c r="E846" s="166">
        <v>1685.0000000000002</v>
      </c>
      <c r="F846" s="141">
        <v>1</v>
      </c>
      <c r="G846" s="166">
        <v>1685.0000000000002</v>
      </c>
    </row>
    <row r="847" spans="1:8" ht="14.1" customHeight="1">
      <c r="A847" s="176" t="s">
        <v>969</v>
      </c>
      <c r="B847" s="140" t="s">
        <v>1740</v>
      </c>
      <c r="C847" s="166">
        <v>8.99</v>
      </c>
      <c r="D847" s="141">
        <v>1</v>
      </c>
      <c r="E847" s="166">
        <v>5.75</v>
      </c>
      <c r="F847" s="141">
        <v>10</v>
      </c>
      <c r="G847" s="166">
        <v>4.6000000000000005</v>
      </c>
      <c r="H847" s="184" t="s">
        <v>1043</v>
      </c>
    </row>
    <row r="848" spans="1:8" ht="14.1" customHeight="1">
      <c r="A848" s="176" t="s">
        <v>187</v>
      </c>
      <c r="B848" s="140" t="s">
        <v>1741</v>
      </c>
      <c r="C848" s="166">
        <v>8.99</v>
      </c>
      <c r="D848" s="141">
        <v>1</v>
      </c>
      <c r="E848" s="166">
        <v>6.3500000000000005</v>
      </c>
      <c r="F848" s="141">
        <v>10</v>
      </c>
      <c r="G848" s="166">
        <v>4.6000000000000005</v>
      </c>
      <c r="H848" s="184" t="s">
        <v>765</v>
      </c>
    </row>
    <row r="849" spans="1:8" ht="14.1" customHeight="1">
      <c r="A849" s="176" t="s">
        <v>188</v>
      </c>
      <c r="B849" s="140" t="s">
        <v>1742</v>
      </c>
      <c r="C849" s="166">
        <v>11.99</v>
      </c>
      <c r="D849" s="141">
        <v>1</v>
      </c>
      <c r="E849" s="166">
        <v>7.8000000000000007</v>
      </c>
      <c r="F849" s="141">
        <v>10</v>
      </c>
      <c r="G849" s="166">
        <v>5.8000000000000007</v>
      </c>
      <c r="H849" s="184" t="s">
        <v>766</v>
      </c>
    </row>
    <row r="850" spans="1:8" ht="14.1" customHeight="1">
      <c r="A850" s="176" t="s">
        <v>189</v>
      </c>
      <c r="B850" s="140" t="s">
        <v>1743</v>
      </c>
      <c r="C850" s="166">
        <v>12.99</v>
      </c>
      <c r="D850" s="141">
        <v>1</v>
      </c>
      <c r="E850" s="166">
        <v>8.5500000000000007</v>
      </c>
      <c r="F850" s="141">
        <v>10</v>
      </c>
      <c r="G850" s="166">
        <v>6.45</v>
      </c>
      <c r="H850" s="184" t="s">
        <v>767</v>
      </c>
    </row>
    <row r="851" spans="1:8" ht="14.1" customHeight="1">
      <c r="A851" s="176" t="s">
        <v>190</v>
      </c>
      <c r="B851" s="140" t="s">
        <v>1744</v>
      </c>
      <c r="C851" s="166">
        <v>8.99</v>
      </c>
      <c r="D851" s="141">
        <v>1</v>
      </c>
      <c r="E851" s="166">
        <v>6.3500000000000005</v>
      </c>
      <c r="F851" s="141">
        <v>10</v>
      </c>
      <c r="G851" s="166">
        <v>4.6000000000000005</v>
      </c>
      <c r="H851" s="184" t="s">
        <v>768</v>
      </c>
    </row>
    <row r="852" spans="1:8" ht="14.1" customHeight="1">
      <c r="A852" s="176" t="s">
        <v>191</v>
      </c>
      <c r="B852" s="140" t="s">
        <v>1745</v>
      </c>
      <c r="C852" s="166">
        <v>11.99</v>
      </c>
      <c r="D852" s="141">
        <v>1</v>
      </c>
      <c r="E852" s="166">
        <v>8.1</v>
      </c>
      <c r="F852" s="141">
        <v>10</v>
      </c>
      <c r="G852" s="166">
        <v>6.1000000000000005</v>
      </c>
      <c r="H852" s="184" t="s">
        <v>769</v>
      </c>
    </row>
    <row r="853" spans="1:8" ht="14.1" customHeight="1">
      <c r="A853" s="175" t="s">
        <v>192</v>
      </c>
      <c r="B853" s="140" t="s">
        <v>1746</v>
      </c>
      <c r="C853" s="166">
        <v>14.99</v>
      </c>
      <c r="D853" s="141">
        <v>1</v>
      </c>
      <c r="E853" s="166">
        <v>9.3000000000000007</v>
      </c>
      <c r="F853" s="142">
        <v>10</v>
      </c>
      <c r="G853" s="166">
        <v>7.3000000000000007</v>
      </c>
      <c r="H853" s="184" t="s">
        <v>770</v>
      </c>
    </row>
    <row r="854" spans="1:8" ht="14.1" customHeight="1">
      <c r="A854" s="175" t="s">
        <v>193</v>
      </c>
      <c r="B854" s="140" t="s">
        <v>2380</v>
      </c>
      <c r="C854" s="166">
        <v>0</v>
      </c>
      <c r="D854" s="141">
        <v>1</v>
      </c>
      <c r="E854" s="166">
        <v>1474.47</v>
      </c>
      <c r="F854" s="134">
        <v>1</v>
      </c>
      <c r="G854" s="166">
        <v>1474.47</v>
      </c>
      <c r="H854" s="184" t="s">
        <v>428</v>
      </c>
    </row>
    <row r="855" spans="1:8" ht="14.1" customHeight="1">
      <c r="A855" s="176" t="s">
        <v>1092</v>
      </c>
      <c r="B855" s="140" t="s">
        <v>2381</v>
      </c>
      <c r="C855" s="166">
        <v>203.99</v>
      </c>
      <c r="D855" s="141">
        <v>1</v>
      </c>
      <c r="E855" s="166">
        <v>112.14500000000001</v>
      </c>
      <c r="F855" s="141">
        <v>1</v>
      </c>
      <c r="G855" s="166">
        <v>101.95</v>
      </c>
    </row>
    <row r="856" spans="1:8" ht="14.1" customHeight="1">
      <c r="A856" s="175" t="s">
        <v>194</v>
      </c>
      <c r="B856" s="140" t="s">
        <v>2382</v>
      </c>
      <c r="C856" s="166">
        <v>0</v>
      </c>
      <c r="D856" s="141">
        <v>1</v>
      </c>
      <c r="E856" s="166">
        <v>1372.5</v>
      </c>
      <c r="F856" s="134">
        <v>1</v>
      </c>
      <c r="G856" s="166">
        <v>1372.5</v>
      </c>
    </row>
    <row r="857" spans="1:8" ht="14.1" customHeight="1">
      <c r="A857" s="175" t="s">
        <v>195</v>
      </c>
      <c r="B857" s="140" t="s">
        <v>2383</v>
      </c>
      <c r="C857" s="166">
        <v>0</v>
      </c>
      <c r="D857" s="141">
        <v>1</v>
      </c>
      <c r="E857" s="166">
        <v>1246.95</v>
      </c>
      <c r="F857" s="134">
        <v>1</v>
      </c>
      <c r="G857" s="166">
        <v>1246.95</v>
      </c>
      <c r="H857" s="184" t="s">
        <v>428</v>
      </c>
    </row>
    <row r="858" spans="1:8" ht="14.1" customHeight="1">
      <c r="A858" s="175" t="s">
        <v>196</v>
      </c>
      <c r="B858" s="140" t="s">
        <v>2384</v>
      </c>
      <c r="C858" s="166">
        <v>0</v>
      </c>
      <c r="D858" s="141">
        <v>1</v>
      </c>
      <c r="E858" s="166">
        <v>1145</v>
      </c>
      <c r="F858" s="134">
        <v>1</v>
      </c>
      <c r="G858" s="166">
        <v>1145</v>
      </c>
    </row>
    <row r="859" spans="1:8" ht="14.1" customHeight="1">
      <c r="A859" s="175" t="s">
        <v>197</v>
      </c>
      <c r="B859" s="140" t="s">
        <v>2385</v>
      </c>
      <c r="C859" s="166">
        <v>0</v>
      </c>
      <c r="D859" s="141">
        <v>1</v>
      </c>
      <c r="E859" s="166">
        <v>1477.95</v>
      </c>
      <c r="F859" s="142">
        <v>1</v>
      </c>
      <c r="G859" s="166">
        <v>1477.95</v>
      </c>
      <c r="H859" s="184" t="s">
        <v>428</v>
      </c>
    </row>
    <row r="860" spans="1:8" ht="14.1" customHeight="1">
      <c r="A860" s="176" t="s">
        <v>1093</v>
      </c>
      <c r="B860" s="140" t="s">
        <v>2386</v>
      </c>
      <c r="C860" s="166">
        <v>203.99</v>
      </c>
      <c r="D860" s="141">
        <v>1</v>
      </c>
      <c r="E860" s="166">
        <v>112.14500000000001</v>
      </c>
      <c r="F860" s="141">
        <v>1</v>
      </c>
      <c r="G860" s="166">
        <v>101.95</v>
      </c>
    </row>
    <row r="861" spans="1:8" ht="14.1" customHeight="1">
      <c r="A861" s="175" t="s">
        <v>198</v>
      </c>
      <c r="B861" s="140" t="s">
        <v>2387</v>
      </c>
      <c r="C861" s="166">
        <v>0</v>
      </c>
      <c r="D861" s="141">
        <v>1</v>
      </c>
      <c r="E861" s="166">
        <v>1376</v>
      </c>
      <c r="F861" s="134">
        <v>1</v>
      </c>
      <c r="G861" s="166">
        <v>1376</v>
      </c>
    </row>
    <row r="862" spans="1:8" ht="14.1" customHeight="1">
      <c r="A862" s="175" t="s">
        <v>199</v>
      </c>
      <c r="B862" s="140" t="s">
        <v>1747</v>
      </c>
      <c r="C862" s="166">
        <v>13.99</v>
      </c>
      <c r="D862" s="141">
        <v>1</v>
      </c>
      <c r="E862" s="166">
        <v>8.8000000000000007</v>
      </c>
      <c r="F862" s="134">
        <v>15</v>
      </c>
      <c r="G862" s="166">
        <v>6.8500000000000005</v>
      </c>
      <c r="H862" s="184" t="s">
        <v>771</v>
      </c>
    </row>
    <row r="863" spans="1:8" ht="14.1" customHeight="1">
      <c r="A863" s="175" t="s">
        <v>200</v>
      </c>
      <c r="B863" s="140" t="s">
        <v>1748</v>
      </c>
      <c r="C863" s="166">
        <v>14.99</v>
      </c>
      <c r="D863" s="141">
        <v>1</v>
      </c>
      <c r="E863" s="166">
        <v>9.3000000000000007</v>
      </c>
      <c r="F863" s="134">
        <v>15</v>
      </c>
      <c r="G863" s="166">
        <v>7.3000000000000007</v>
      </c>
      <c r="H863" s="184" t="s">
        <v>772</v>
      </c>
    </row>
    <row r="864" spans="1:8" ht="14.1" customHeight="1">
      <c r="A864" s="176" t="s">
        <v>201</v>
      </c>
      <c r="B864" s="140" t="s">
        <v>1749</v>
      </c>
      <c r="C864" s="166">
        <v>16.989999999999998</v>
      </c>
      <c r="D864" s="141">
        <v>1</v>
      </c>
      <c r="E864" s="166">
        <v>10.5</v>
      </c>
      <c r="F864" s="141">
        <v>15</v>
      </c>
      <c r="G864" s="166">
        <v>8.5500000000000007</v>
      </c>
      <c r="H864" s="184" t="s">
        <v>773</v>
      </c>
    </row>
    <row r="865" spans="1:8" ht="14.1" customHeight="1">
      <c r="A865" s="181" t="s">
        <v>202</v>
      </c>
      <c r="B865" s="140" t="s">
        <v>1750</v>
      </c>
      <c r="C865" s="166">
        <v>17.989999999999998</v>
      </c>
      <c r="D865" s="141">
        <v>1</v>
      </c>
      <c r="E865" s="166">
        <v>12.200000000000001</v>
      </c>
      <c r="F865" s="141">
        <v>15</v>
      </c>
      <c r="G865" s="166">
        <v>9</v>
      </c>
      <c r="H865" s="184" t="s">
        <v>774</v>
      </c>
    </row>
    <row r="866" spans="1:8" ht="14.1" customHeight="1">
      <c r="A866" s="175" t="s">
        <v>203</v>
      </c>
      <c r="B866" s="140" t="s">
        <v>1751</v>
      </c>
      <c r="C866" s="166">
        <v>18.989999999999998</v>
      </c>
      <c r="D866" s="141">
        <v>1</v>
      </c>
      <c r="E866" s="166">
        <v>13.3</v>
      </c>
      <c r="F866" s="134">
        <v>15</v>
      </c>
      <c r="G866" s="166">
        <v>9.5500000000000007</v>
      </c>
      <c r="H866" s="184" t="s">
        <v>775</v>
      </c>
    </row>
    <row r="867" spans="1:8" ht="14.1" customHeight="1">
      <c r="A867" s="175" t="s">
        <v>204</v>
      </c>
      <c r="B867" s="140" t="s">
        <v>1752</v>
      </c>
      <c r="C867" s="166">
        <v>4.99</v>
      </c>
      <c r="D867" s="141">
        <v>1</v>
      </c>
      <c r="E867" s="166">
        <v>3.2</v>
      </c>
      <c r="F867" s="134">
        <v>15</v>
      </c>
      <c r="G867" s="166">
        <v>2.35</v>
      </c>
      <c r="H867" s="184" t="s">
        <v>776</v>
      </c>
    </row>
    <row r="868" spans="1:8" ht="14.1" customHeight="1">
      <c r="A868" s="175" t="s">
        <v>205</v>
      </c>
      <c r="B868" s="140" t="s">
        <v>1753</v>
      </c>
      <c r="C868" s="166">
        <v>4.99</v>
      </c>
      <c r="D868" s="141">
        <v>1</v>
      </c>
      <c r="E868" s="166">
        <v>3.6500000000000004</v>
      </c>
      <c r="F868" s="134">
        <v>15</v>
      </c>
      <c r="G868" s="166">
        <v>2.75</v>
      </c>
      <c r="H868" s="184" t="s">
        <v>777</v>
      </c>
    </row>
    <row r="869" spans="1:8" ht="14.1" customHeight="1">
      <c r="A869" s="175" t="s">
        <v>206</v>
      </c>
      <c r="B869" s="140" t="s">
        <v>1754</v>
      </c>
      <c r="C869" s="166">
        <v>5.99</v>
      </c>
      <c r="D869" s="141">
        <v>1</v>
      </c>
      <c r="E869" s="166">
        <v>4.1000000000000005</v>
      </c>
      <c r="F869" s="134">
        <v>15</v>
      </c>
      <c r="G869" s="166">
        <v>3.2</v>
      </c>
      <c r="H869" s="184" t="s">
        <v>778</v>
      </c>
    </row>
    <row r="870" spans="1:8" ht="14.1" customHeight="1">
      <c r="A870" s="175" t="s">
        <v>207</v>
      </c>
      <c r="B870" s="140" t="s">
        <v>1755</v>
      </c>
      <c r="C870" s="166">
        <v>7.99</v>
      </c>
      <c r="D870" s="141">
        <v>1</v>
      </c>
      <c r="E870" s="166">
        <v>5.3500000000000005</v>
      </c>
      <c r="F870" s="134">
        <v>15</v>
      </c>
      <c r="G870" s="166">
        <v>4</v>
      </c>
      <c r="H870" s="184" t="s">
        <v>779</v>
      </c>
    </row>
    <row r="871" spans="1:8" ht="14.1" customHeight="1">
      <c r="A871" s="181" t="s">
        <v>208</v>
      </c>
      <c r="B871" s="140" t="s">
        <v>1756</v>
      </c>
      <c r="C871" s="166">
        <v>8.99</v>
      </c>
      <c r="D871" s="141">
        <v>1</v>
      </c>
      <c r="E871" s="166">
        <v>5.8000000000000007</v>
      </c>
      <c r="F871" s="141">
        <v>15</v>
      </c>
      <c r="G871" s="166">
        <v>4.4000000000000004</v>
      </c>
      <c r="H871" s="184" t="s">
        <v>780</v>
      </c>
    </row>
    <row r="872" spans="1:8" ht="14.1" customHeight="1">
      <c r="A872" s="176" t="s">
        <v>209</v>
      </c>
      <c r="B872" s="140" t="s">
        <v>1757</v>
      </c>
      <c r="C872" s="166">
        <v>8.99</v>
      </c>
      <c r="D872" s="141">
        <v>1</v>
      </c>
      <c r="E872" s="166">
        <v>6.3500000000000005</v>
      </c>
      <c r="F872" s="141">
        <v>15</v>
      </c>
      <c r="G872" s="166">
        <v>4.6000000000000005</v>
      </c>
      <c r="H872" s="184" t="s">
        <v>781</v>
      </c>
    </row>
    <row r="873" spans="1:8" ht="14.1" customHeight="1">
      <c r="A873" s="176" t="s">
        <v>210</v>
      </c>
      <c r="B873" s="140" t="s">
        <v>1758</v>
      </c>
      <c r="C873" s="166">
        <v>7.99</v>
      </c>
      <c r="D873" s="141">
        <v>1</v>
      </c>
      <c r="E873" s="166">
        <v>5.3500000000000005</v>
      </c>
      <c r="F873" s="141">
        <v>15</v>
      </c>
      <c r="G873" s="166">
        <v>4</v>
      </c>
      <c r="H873" s="184" t="s">
        <v>782</v>
      </c>
    </row>
    <row r="874" spans="1:8" ht="14.1" customHeight="1">
      <c r="A874" s="175" t="s">
        <v>211</v>
      </c>
      <c r="B874" s="140" t="s">
        <v>1759</v>
      </c>
      <c r="C874" s="166">
        <v>8.99</v>
      </c>
      <c r="D874" s="141">
        <v>1</v>
      </c>
      <c r="E874" s="166">
        <v>5.8000000000000007</v>
      </c>
      <c r="F874" s="134">
        <v>15</v>
      </c>
      <c r="G874" s="166">
        <v>4.4000000000000004</v>
      </c>
      <c r="H874" s="184" t="s">
        <v>783</v>
      </c>
    </row>
    <row r="875" spans="1:8" ht="14.1" customHeight="1">
      <c r="A875" s="176" t="s">
        <v>212</v>
      </c>
      <c r="B875" s="140" t="s">
        <v>1760</v>
      </c>
      <c r="C875" s="166">
        <v>6.99</v>
      </c>
      <c r="D875" s="141">
        <v>1</v>
      </c>
      <c r="E875" s="166">
        <v>4.8000000000000007</v>
      </c>
      <c r="F875" s="141">
        <v>15</v>
      </c>
      <c r="G875" s="166">
        <v>3.6</v>
      </c>
      <c r="H875" s="184" t="s">
        <v>784</v>
      </c>
    </row>
    <row r="876" spans="1:8" ht="14.1" customHeight="1">
      <c r="A876" s="175" t="s">
        <v>213</v>
      </c>
      <c r="B876" s="140" t="s">
        <v>1761</v>
      </c>
      <c r="C876" s="166">
        <v>7.99</v>
      </c>
      <c r="D876" s="141">
        <v>1</v>
      </c>
      <c r="E876" s="166">
        <v>5.3500000000000005</v>
      </c>
      <c r="F876" s="134">
        <v>15</v>
      </c>
      <c r="G876" s="166">
        <v>4</v>
      </c>
      <c r="H876" s="184" t="s">
        <v>785</v>
      </c>
    </row>
    <row r="877" spans="1:8" ht="14.1" customHeight="1">
      <c r="A877" s="175" t="s">
        <v>214</v>
      </c>
      <c r="B877" s="140" t="s">
        <v>1762</v>
      </c>
      <c r="C877" s="166">
        <v>8.99</v>
      </c>
      <c r="D877" s="141">
        <v>1</v>
      </c>
      <c r="E877" s="166">
        <v>5.8000000000000007</v>
      </c>
      <c r="F877" s="134">
        <v>15</v>
      </c>
      <c r="G877" s="166">
        <v>4.4000000000000004</v>
      </c>
      <c r="H877" s="184" t="s">
        <v>786</v>
      </c>
    </row>
    <row r="878" spans="1:8" ht="14.1" customHeight="1">
      <c r="A878" s="176" t="s">
        <v>215</v>
      </c>
      <c r="B878" s="140" t="s">
        <v>1763</v>
      </c>
      <c r="C878" s="166">
        <v>6.99</v>
      </c>
      <c r="D878" s="141">
        <v>1</v>
      </c>
      <c r="E878" s="166">
        <v>4.8000000000000007</v>
      </c>
      <c r="F878" s="141">
        <v>15</v>
      </c>
      <c r="G878" s="166">
        <v>3.6</v>
      </c>
      <c r="H878" s="184" t="s">
        <v>787</v>
      </c>
    </row>
    <row r="879" spans="1:8" ht="14.1" customHeight="1">
      <c r="A879" s="175" t="s">
        <v>216</v>
      </c>
      <c r="B879" s="140" t="s">
        <v>1764</v>
      </c>
      <c r="C879" s="166">
        <v>7.99</v>
      </c>
      <c r="D879" s="141">
        <v>1</v>
      </c>
      <c r="E879" s="166">
        <v>5.3500000000000005</v>
      </c>
      <c r="F879" s="134">
        <v>15</v>
      </c>
      <c r="G879" s="166">
        <v>4</v>
      </c>
      <c r="H879" s="184" t="s">
        <v>788</v>
      </c>
    </row>
    <row r="880" spans="1:8" ht="14.1" customHeight="1">
      <c r="A880" s="176" t="s">
        <v>217</v>
      </c>
      <c r="B880" s="140" t="s">
        <v>1765</v>
      </c>
      <c r="C880" s="166">
        <v>13.99</v>
      </c>
      <c r="D880" s="141">
        <v>1</v>
      </c>
      <c r="E880" s="166">
        <v>8.8000000000000007</v>
      </c>
      <c r="F880" s="141">
        <v>15</v>
      </c>
      <c r="G880" s="166">
        <v>6.8500000000000005</v>
      </c>
      <c r="H880" s="184" t="s">
        <v>789</v>
      </c>
    </row>
    <row r="881" spans="1:8" ht="14.1" customHeight="1">
      <c r="A881" s="175" t="s">
        <v>218</v>
      </c>
      <c r="B881" s="140" t="s">
        <v>1766</v>
      </c>
      <c r="C881" s="166">
        <v>15.99</v>
      </c>
      <c r="D881" s="141">
        <v>1</v>
      </c>
      <c r="E881" s="166">
        <v>9.8000000000000007</v>
      </c>
      <c r="F881" s="134">
        <v>15</v>
      </c>
      <c r="G881" s="166">
        <v>7.8000000000000007</v>
      </c>
      <c r="H881" s="184" t="s">
        <v>790</v>
      </c>
    </row>
    <row r="882" spans="1:8" ht="14.1" customHeight="1">
      <c r="A882" s="175" t="s">
        <v>219</v>
      </c>
      <c r="B882" s="140" t="s">
        <v>1767</v>
      </c>
      <c r="C882" s="166">
        <v>10.99</v>
      </c>
      <c r="D882" s="141">
        <v>1</v>
      </c>
      <c r="E882" s="166">
        <v>7.3000000000000007</v>
      </c>
      <c r="F882" s="134">
        <v>15</v>
      </c>
      <c r="G882" s="166">
        <v>5.45</v>
      </c>
      <c r="H882" s="184" t="s">
        <v>791</v>
      </c>
    </row>
    <row r="883" spans="1:8" ht="14.1" customHeight="1">
      <c r="A883" s="175" t="s">
        <v>220</v>
      </c>
      <c r="B883" s="140" t="s">
        <v>1768</v>
      </c>
      <c r="C883" s="166">
        <v>14.99</v>
      </c>
      <c r="D883" s="141">
        <v>1</v>
      </c>
      <c r="E883" s="166">
        <v>9.3000000000000007</v>
      </c>
      <c r="F883" s="134">
        <v>15</v>
      </c>
      <c r="G883" s="166">
        <v>7.3000000000000007</v>
      </c>
      <c r="H883" s="184" t="s">
        <v>792</v>
      </c>
    </row>
    <row r="884" spans="1:8" ht="14.1" customHeight="1">
      <c r="A884" s="175" t="s">
        <v>221</v>
      </c>
      <c r="B884" s="140" t="s">
        <v>1769</v>
      </c>
      <c r="C884" s="166">
        <v>25.99</v>
      </c>
      <c r="D884" s="141">
        <v>1</v>
      </c>
      <c r="E884" s="166">
        <v>16.95</v>
      </c>
      <c r="F884" s="134">
        <v>5</v>
      </c>
      <c r="G884" s="166">
        <v>13</v>
      </c>
      <c r="H884" s="184" t="s">
        <v>793</v>
      </c>
    </row>
    <row r="885" spans="1:8" ht="14.1" customHeight="1">
      <c r="A885" s="177" t="s">
        <v>222</v>
      </c>
      <c r="B885" s="140" t="s">
        <v>1770</v>
      </c>
      <c r="C885" s="166">
        <v>26.99</v>
      </c>
      <c r="D885" s="141">
        <v>1</v>
      </c>
      <c r="E885" s="166">
        <v>17.3</v>
      </c>
      <c r="F885" s="134">
        <v>5</v>
      </c>
      <c r="G885" s="166">
        <v>13.450000000000001</v>
      </c>
      <c r="H885" s="184" t="s">
        <v>794</v>
      </c>
    </row>
    <row r="886" spans="1:8" ht="14.1" customHeight="1">
      <c r="A886" s="176" t="s">
        <v>223</v>
      </c>
      <c r="B886" s="140" t="s">
        <v>1771</v>
      </c>
      <c r="C886" s="166">
        <v>28.99</v>
      </c>
      <c r="D886" s="141">
        <v>1</v>
      </c>
      <c r="E886" s="166">
        <v>18.350000000000001</v>
      </c>
      <c r="F886" s="141">
        <v>5</v>
      </c>
      <c r="G886" s="166">
        <v>14.75</v>
      </c>
      <c r="H886" s="184" t="s">
        <v>795</v>
      </c>
    </row>
    <row r="887" spans="1:8" ht="14.1" customHeight="1">
      <c r="A887" s="176" t="s">
        <v>224</v>
      </c>
      <c r="B887" s="140" t="s">
        <v>1772</v>
      </c>
      <c r="C887" s="166">
        <v>31.99</v>
      </c>
      <c r="D887" s="141">
        <v>1</v>
      </c>
      <c r="E887" s="166">
        <v>19.850000000000001</v>
      </c>
      <c r="F887" s="141">
        <v>5</v>
      </c>
      <c r="G887" s="166">
        <v>15.9</v>
      </c>
      <c r="H887" s="184" t="s">
        <v>796</v>
      </c>
    </row>
    <row r="888" spans="1:8" ht="14.1" customHeight="1">
      <c r="A888" s="176" t="s">
        <v>225</v>
      </c>
      <c r="B888" s="140" t="s">
        <v>1773</v>
      </c>
      <c r="C888" s="166">
        <v>22.99</v>
      </c>
      <c r="D888" s="141">
        <v>1</v>
      </c>
      <c r="E888" s="166">
        <v>15.700000000000001</v>
      </c>
      <c r="F888" s="141">
        <v>5</v>
      </c>
      <c r="G888" s="166">
        <v>11.75</v>
      </c>
      <c r="H888" s="184" t="s">
        <v>797</v>
      </c>
    </row>
    <row r="889" spans="1:8" ht="14.1" customHeight="1">
      <c r="A889" s="175" t="s">
        <v>226</v>
      </c>
      <c r="B889" s="140" t="s">
        <v>1774</v>
      </c>
      <c r="C889" s="166">
        <v>30.99</v>
      </c>
      <c r="D889" s="141">
        <v>1</v>
      </c>
      <c r="E889" s="166">
        <v>19.350000000000001</v>
      </c>
      <c r="F889" s="134">
        <v>5</v>
      </c>
      <c r="G889" s="166">
        <v>15.450000000000001</v>
      </c>
      <c r="H889" s="184" t="s">
        <v>798</v>
      </c>
    </row>
    <row r="890" spans="1:8" ht="14.1" customHeight="1">
      <c r="A890" s="175" t="s">
        <v>227</v>
      </c>
      <c r="B890" s="140" t="s">
        <v>1775</v>
      </c>
      <c r="C890" s="166">
        <v>24.99</v>
      </c>
      <c r="D890" s="141">
        <v>1</v>
      </c>
      <c r="E890" s="166">
        <v>16.75</v>
      </c>
      <c r="F890" s="134">
        <v>5</v>
      </c>
      <c r="G890" s="166">
        <v>12.700000000000001</v>
      </c>
      <c r="H890" s="184" t="s">
        <v>799</v>
      </c>
    </row>
    <row r="891" spans="1:8" ht="14.1" customHeight="1">
      <c r="A891" s="175" t="s">
        <v>228</v>
      </c>
      <c r="B891" s="140" t="s">
        <v>1770</v>
      </c>
      <c r="C891" s="166">
        <v>26.99</v>
      </c>
      <c r="D891" s="141">
        <v>1</v>
      </c>
      <c r="E891" s="166">
        <v>17.3</v>
      </c>
      <c r="F891" s="134">
        <v>5</v>
      </c>
      <c r="G891" s="166">
        <v>13.450000000000001</v>
      </c>
      <c r="H891" s="184" t="s">
        <v>800</v>
      </c>
    </row>
    <row r="892" spans="1:8" ht="14.1" customHeight="1">
      <c r="A892" s="175" t="s">
        <v>229</v>
      </c>
      <c r="B892" s="140" t="s">
        <v>1776</v>
      </c>
      <c r="C892" s="166">
        <v>28.99</v>
      </c>
      <c r="D892" s="141">
        <v>1</v>
      </c>
      <c r="E892" s="166">
        <v>18.350000000000001</v>
      </c>
      <c r="F892" s="134">
        <v>5</v>
      </c>
      <c r="G892" s="166">
        <v>14.75</v>
      </c>
      <c r="H892" s="184" t="s">
        <v>801</v>
      </c>
    </row>
    <row r="893" spans="1:8" ht="14.1" customHeight="1">
      <c r="A893" s="176" t="s">
        <v>230</v>
      </c>
      <c r="B893" s="140" t="s">
        <v>1777</v>
      </c>
      <c r="C893" s="166">
        <v>13.99</v>
      </c>
      <c r="D893" s="141">
        <v>1</v>
      </c>
      <c r="E893" s="166">
        <v>8.8000000000000007</v>
      </c>
      <c r="F893" s="141">
        <v>10</v>
      </c>
      <c r="G893" s="166">
        <v>6.8500000000000005</v>
      </c>
      <c r="H893" s="184" t="s">
        <v>802</v>
      </c>
    </row>
    <row r="894" spans="1:8" ht="14.1" customHeight="1">
      <c r="A894" s="175" t="s">
        <v>231</v>
      </c>
      <c r="B894" s="140" t="s">
        <v>1778</v>
      </c>
      <c r="C894" s="166">
        <v>13.99</v>
      </c>
      <c r="D894" s="141">
        <v>1</v>
      </c>
      <c r="E894" s="166">
        <v>8.8000000000000007</v>
      </c>
      <c r="F894" s="142">
        <v>10</v>
      </c>
      <c r="G894" s="166">
        <v>6.8500000000000005</v>
      </c>
      <c r="H894" s="184" t="s">
        <v>803</v>
      </c>
    </row>
    <row r="895" spans="1:8" ht="14.1" customHeight="1">
      <c r="A895" s="175" t="s">
        <v>232</v>
      </c>
      <c r="B895" s="140" t="s">
        <v>1779</v>
      </c>
      <c r="C895" s="166">
        <v>13.99</v>
      </c>
      <c r="D895" s="141">
        <v>1</v>
      </c>
      <c r="E895" s="166">
        <v>8.8000000000000007</v>
      </c>
      <c r="F895" s="142">
        <v>10</v>
      </c>
      <c r="G895" s="166">
        <v>6.8500000000000005</v>
      </c>
      <c r="H895" s="184" t="s">
        <v>804</v>
      </c>
    </row>
    <row r="896" spans="1:8" ht="14.1" customHeight="1">
      <c r="A896" s="175" t="s">
        <v>233</v>
      </c>
      <c r="B896" s="140" t="s">
        <v>1780</v>
      </c>
      <c r="C896" s="166">
        <v>0</v>
      </c>
      <c r="D896" s="141">
        <v>1</v>
      </c>
      <c r="E896" s="166">
        <v>0</v>
      </c>
      <c r="F896" s="142">
        <v>1</v>
      </c>
      <c r="G896" s="166">
        <v>0</v>
      </c>
      <c r="H896" s="184" t="s">
        <v>805</v>
      </c>
    </row>
    <row r="897" spans="1:8" ht="14.1" customHeight="1">
      <c r="A897" s="175" t="s">
        <v>140</v>
      </c>
      <c r="B897" s="140" t="s">
        <v>1699</v>
      </c>
      <c r="C897" s="166">
        <v>19.989999999999998</v>
      </c>
      <c r="D897" s="141">
        <v>1</v>
      </c>
      <c r="E897" s="166">
        <v>13.5</v>
      </c>
      <c r="F897" s="134">
        <v>10</v>
      </c>
      <c r="G897" s="166">
        <v>10.950000000000001</v>
      </c>
      <c r="H897" s="184" t="s">
        <v>806</v>
      </c>
    </row>
    <row r="898" spans="1:8" ht="14.1" customHeight="1">
      <c r="A898" s="175" t="s">
        <v>141</v>
      </c>
      <c r="B898" s="140" t="s">
        <v>1700</v>
      </c>
      <c r="C898" s="166">
        <v>19.989999999999998</v>
      </c>
      <c r="D898" s="141">
        <v>1</v>
      </c>
      <c r="E898" s="166">
        <v>13.5</v>
      </c>
      <c r="F898" s="134">
        <v>10</v>
      </c>
      <c r="G898" s="166">
        <v>10.950000000000001</v>
      </c>
      <c r="H898" s="184" t="s">
        <v>807</v>
      </c>
    </row>
    <row r="899" spans="1:8" ht="14.1" customHeight="1">
      <c r="A899" s="175" t="s">
        <v>142</v>
      </c>
      <c r="B899" s="140" t="s">
        <v>1701</v>
      </c>
      <c r="C899" s="166">
        <v>19.989999999999998</v>
      </c>
      <c r="D899" s="141">
        <v>1</v>
      </c>
      <c r="E899" s="166">
        <v>13.5</v>
      </c>
      <c r="F899" s="134">
        <v>10</v>
      </c>
      <c r="G899" s="166">
        <v>10.950000000000001</v>
      </c>
      <c r="H899" s="184" t="s">
        <v>808</v>
      </c>
    </row>
    <row r="900" spans="1:8" ht="14.1" customHeight="1">
      <c r="A900" s="176" t="s">
        <v>143</v>
      </c>
      <c r="B900" s="140" t="s">
        <v>1702</v>
      </c>
      <c r="C900" s="166">
        <v>19.989999999999998</v>
      </c>
      <c r="D900" s="141">
        <v>1</v>
      </c>
      <c r="E900" s="166">
        <v>13.5</v>
      </c>
      <c r="F900" s="141">
        <v>10</v>
      </c>
      <c r="G900" s="166">
        <v>10.950000000000001</v>
      </c>
      <c r="H900" s="184" t="s">
        <v>809</v>
      </c>
    </row>
    <row r="901" spans="1:8" ht="14.1" customHeight="1">
      <c r="A901" s="176" t="s">
        <v>144</v>
      </c>
      <c r="B901" s="140" t="s">
        <v>1703</v>
      </c>
      <c r="C901" s="166">
        <v>19.989999999999998</v>
      </c>
      <c r="D901" s="141">
        <v>1</v>
      </c>
      <c r="E901" s="166">
        <v>13.5</v>
      </c>
      <c r="F901" s="141">
        <v>10</v>
      </c>
      <c r="G901" s="166">
        <v>10.950000000000001</v>
      </c>
      <c r="H901" s="184" t="s">
        <v>810</v>
      </c>
    </row>
    <row r="902" spans="1:8" ht="14.1" customHeight="1">
      <c r="A902" s="175" t="s">
        <v>145</v>
      </c>
      <c r="B902" s="140" t="s">
        <v>1704</v>
      </c>
      <c r="C902" s="166">
        <v>19.989999999999998</v>
      </c>
      <c r="D902" s="141">
        <v>1</v>
      </c>
      <c r="E902" s="166">
        <v>13.5</v>
      </c>
      <c r="F902" s="134">
        <v>10</v>
      </c>
      <c r="G902" s="166">
        <v>10.950000000000001</v>
      </c>
      <c r="H902" s="184" t="s">
        <v>811</v>
      </c>
    </row>
    <row r="903" spans="1:8" ht="14.1" customHeight="1">
      <c r="A903" s="175" t="s">
        <v>146</v>
      </c>
      <c r="B903" s="140" t="s">
        <v>1705</v>
      </c>
      <c r="C903" s="166">
        <v>19.989999999999998</v>
      </c>
      <c r="D903" s="141">
        <v>1</v>
      </c>
      <c r="E903" s="166">
        <v>13.5</v>
      </c>
      <c r="F903" s="142">
        <v>10</v>
      </c>
      <c r="G903" s="166">
        <v>10.950000000000001</v>
      </c>
      <c r="H903" s="184" t="s">
        <v>812</v>
      </c>
    </row>
    <row r="904" spans="1:8" ht="14.1" customHeight="1">
      <c r="A904" s="175" t="s">
        <v>147</v>
      </c>
      <c r="B904" s="140" t="s">
        <v>1706</v>
      </c>
      <c r="C904" s="166">
        <v>19.989999999999998</v>
      </c>
      <c r="D904" s="141">
        <v>1</v>
      </c>
      <c r="E904" s="166">
        <v>13.5</v>
      </c>
      <c r="F904" s="142">
        <v>10</v>
      </c>
      <c r="G904" s="166">
        <v>10.950000000000001</v>
      </c>
      <c r="H904" s="184" t="s">
        <v>813</v>
      </c>
    </row>
    <row r="905" spans="1:8" ht="14.1" customHeight="1">
      <c r="A905" s="175" t="s">
        <v>148</v>
      </c>
      <c r="B905" s="140" t="s">
        <v>1707</v>
      </c>
      <c r="C905" s="166">
        <v>0</v>
      </c>
      <c r="D905" s="141">
        <v>1</v>
      </c>
      <c r="E905" s="166">
        <v>974.05600000000015</v>
      </c>
      <c r="F905" s="134">
        <v>1</v>
      </c>
      <c r="G905" s="166">
        <v>974.05600000000015</v>
      </c>
      <c r="H905" s="184" t="s">
        <v>908</v>
      </c>
    </row>
    <row r="906" spans="1:8" ht="14.1" customHeight="1">
      <c r="A906" s="175" t="s">
        <v>316</v>
      </c>
      <c r="B906" s="140" t="s">
        <v>2388</v>
      </c>
      <c r="C906" s="166">
        <v>0</v>
      </c>
      <c r="D906" s="141">
        <v>1</v>
      </c>
      <c r="E906" s="166">
        <v>876.00000000000011</v>
      </c>
      <c r="F906" s="134">
        <v>1</v>
      </c>
      <c r="G906" s="166">
        <v>876.00000000000011</v>
      </c>
      <c r="H906" s="184" t="s">
        <v>908</v>
      </c>
    </row>
    <row r="907" spans="1:8" ht="14.1" customHeight="1">
      <c r="A907" s="176" t="s">
        <v>149</v>
      </c>
      <c r="B907" s="140" t="s">
        <v>2389</v>
      </c>
      <c r="C907" s="166">
        <v>189.99</v>
      </c>
      <c r="D907" s="141">
        <v>1</v>
      </c>
      <c r="E907" s="166">
        <v>95.2</v>
      </c>
      <c r="F907" s="141">
        <v>1</v>
      </c>
      <c r="G907" s="166">
        <v>95.2</v>
      </c>
      <c r="H907" s="184">
        <v>17783406080</v>
      </c>
    </row>
    <row r="908" spans="1:8" ht="14.1" customHeight="1">
      <c r="A908" s="175" t="s">
        <v>1236</v>
      </c>
      <c r="B908" s="140" t="s">
        <v>2390</v>
      </c>
      <c r="C908" s="166">
        <v>0</v>
      </c>
      <c r="D908" s="141">
        <v>1</v>
      </c>
      <c r="E908" s="166">
        <v>1274.05</v>
      </c>
      <c r="F908" s="134">
        <v>1</v>
      </c>
      <c r="G908" s="166">
        <v>1274.05</v>
      </c>
    </row>
    <row r="909" spans="1:8" ht="14.1" customHeight="1">
      <c r="A909" s="175" t="s">
        <v>1237</v>
      </c>
      <c r="B909" s="140" t="s">
        <v>2391</v>
      </c>
      <c r="C909" s="166">
        <v>0</v>
      </c>
      <c r="D909" s="141">
        <v>1</v>
      </c>
      <c r="E909" s="166">
        <v>1176.7</v>
      </c>
      <c r="F909" s="134">
        <v>1</v>
      </c>
      <c r="G909" s="166">
        <v>1176.7</v>
      </c>
    </row>
    <row r="910" spans="1:8" ht="14.1" customHeight="1">
      <c r="A910" s="175" t="s">
        <v>1238</v>
      </c>
      <c r="B910" s="140" t="s">
        <v>2392</v>
      </c>
      <c r="C910" s="166">
        <v>0</v>
      </c>
      <c r="D910" s="141">
        <v>1</v>
      </c>
      <c r="E910" s="166">
        <v>1400.5500000000002</v>
      </c>
      <c r="F910" s="134">
        <v>1</v>
      </c>
      <c r="G910" s="166">
        <v>1400.5500000000002</v>
      </c>
    </row>
    <row r="911" spans="1:8" ht="14.1" customHeight="1">
      <c r="A911" s="176" t="s">
        <v>1239</v>
      </c>
      <c r="B911" s="140" t="s">
        <v>2393</v>
      </c>
      <c r="C911" s="166">
        <v>0</v>
      </c>
      <c r="D911" s="141">
        <v>1</v>
      </c>
      <c r="E911" s="166">
        <v>1303.2000000000003</v>
      </c>
      <c r="F911" s="141">
        <v>1</v>
      </c>
      <c r="G911" s="166">
        <v>1303.2000000000003</v>
      </c>
    </row>
    <row r="912" spans="1:8" ht="14.1" customHeight="1">
      <c r="A912" s="175" t="s">
        <v>1240</v>
      </c>
      <c r="B912" s="140" t="s">
        <v>2394</v>
      </c>
      <c r="C912" s="166">
        <v>0</v>
      </c>
      <c r="D912" s="141">
        <v>1</v>
      </c>
      <c r="E912" s="166">
        <v>1432.1499999999999</v>
      </c>
      <c r="F912" s="134">
        <v>1</v>
      </c>
      <c r="G912" s="166">
        <v>1432.1499999999999</v>
      </c>
    </row>
    <row r="913" spans="1:8" ht="14.1" customHeight="1">
      <c r="A913" s="176" t="s">
        <v>1241</v>
      </c>
      <c r="B913" s="140" t="s">
        <v>2395</v>
      </c>
      <c r="C913" s="166">
        <v>0</v>
      </c>
      <c r="D913" s="141">
        <v>1</v>
      </c>
      <c r="E913" s="166">
        <v>1334.8</v>
      </c>
      <c r="F913" s="141">
        <v>1</v>
      </c>
      <c r="G913" s="166">
        <v>1334.8</v>
      </c>
    </row>
    <row r="914" spans="1:8" ht="14.1" customHeight="1">
      <c r="A914" s="176" t="s">
        <v>1316</v>
      </c>
      <c r="B914" s="140" t="s">
        <v>2396</v>
      </c>
      <c r="C914" s="166">
        <v>0</v>
      </c>
      <c r="D914" s="141">
        <v>1</v>
      </c>
      <c r="E914" s="166">
        <v>1140.1500000000001</v>
      </c>
      <c r="F914" s="141">
        <v>1</v>
      </c>
      <c r="G914" s="166">
        <v>1140.1500000000001</v>
      </c>
      <c r="H914" s="184">
        <v>813269018460</v>
      </c>
    </row>
    <row r="915" spans="1:8" ht="14.1" customHeight="1">
      <c r="A915" s="176" t="s">
        <v>1362</v>
      </c>
      <c r="B915" s="140" t="s">
        <v>2397</v>
      </c>
      <c r="C915" s="166">
        <v>0</v>
      </c>
      <c r="D915" s="141">
        <v>1</v>
      </c>
      <c r="E915" s="166">
        <v>1042.8000000000002</v>
      </c>
      <c r="F915" s="141">
        <v>1</v>
      </c>
      <c r="G915" s="166">
        <v>1042.8000000000002</v>
      </c>
    </row>
    <row r="916" spans="1:8" ht="14.1" customHeight="1">
      <c r="A916" s="176" t="s">
        <v>1364</v>
      </c>
      <c r="B916" s="140" t="s">
        <v>2398</v>
      </c>
      <c r="C916" s="166">
        <v>0</v>
      </c>
      <c r="D916" s="141">
        <v>1</v>
      </c>
      <c r="E916" s="166">
        <v>1421.2499999999998</v>
      </c>
      <c r="F916" s="141">
        <v>1</v>
      </c>
      <c r="G916" s="166">
        <v>1421.2499999999998</v>
      </c>
      <c r="H916" s="184" t="s">
        <v>1432</v>
      </c>
    </row>
    <row r="917" spans="1:8" ht="14.1" customHeight="1">
      <c r="A917" s="176" t="s">
        <v>1363</v>
      </c>
      <c r="B917" s="140" t="s">
        <v>2399</v>
      </c>
      <c r="C917" s="166">
        <v>0</v>
      </c>
      <c r="D917" s="141">
        <v>1</v>
      </c>
      <c r="E917" s="166">
        <v>1323.8999999999999</v>
      </c>
      <c r="F917" s="141">
        <v>1</v>
      </c>
      <c r="G917" s="166">
        <v>1323.8999999999999</v>
      </c>
      <c r="H917" s="184" t="s">
        <v>1433</v>
      </c>
    </row>
    <row r="918" spans="1:8" ht="14.1" customHeight="1">
      <c r="A918" s="176" t="s">
        <v>1664</v>
      </c>
      <c r="B918" s="140" t="s">
        <v>2400</v>
      </c>
      <c r="C918" s="166">
        <v>0</v>
      </c>
      <c r="D918" s="141">
        <v>1</v>
      </c>
      <c r="E918" s="166">
        <v>1213.4499999999998</v>
      </c>
      <c r="F918" s="141">
        <v>1</v>
      </c>
      <c r="G918" s="166">
        <v>1213.4499999999998</v>
      </c>
      <c r="H918" s="184" t="s">
        <v>1665</v>
      </c>
    </row>
    <row r="919" spans="1:8" ht="14.1" customHeight="1">
      <c r="A919" s="176" t="s">
        <v>1666</v>
      </c>
      <c r="B919" s="140" t="s">
        <v>2401</v>
      </c>
      <c r="C919" s="166">
        <v>0</v>
      </c>
      <c r="D919" s="141">
        <v>1</v>
      </c>
      <c r="E919" s="166">
        <v>1116.0999999999999</v>
      </c>
      <c r="F919" s="141">
        <v>1</v>
      </c>
      <c r="G919" s="166">
        <v>1116.0999999999999</v>
      </c>
      <c r="H919" s="184">
        <v>813269017654</v>
      </c>
    </row>
    <row r="920" spans="1:8" ht="14.1" customHeight="1">
      <c r="A920" s="176" t="s">
        <v>2402</v>
      </c>
      <c r="B920" s="140" t="s">
        <v>2403</v>
      </c>
      <c r="C920" s="166">
        <v>16.989999999999998</v>
      </c>
      <c r="D920" s="141">
        <v>1</v>
      </c>
      <c r="E920" s="166">
        <v>11.65</v>
      </c>
      <c r="F920" s="141">
        <v>3</v>
      </c>
      <c r="G920" s="166">
        <v>8.6</v>
      </c>
    </row>
    <row r="921" spans="1:8" ht="14.1" customHeight="1">
      <c r="A921" s="175" t="s">
        <v>2404</v>
      </c>
      <c r="B921" s="140" t="s">
        <v>2405</v>
      </c>
      <c r="C921" s="166">
        <v>19.989999999999998</v>
      </c>
      <c r="D921" s="141">
        <v>1</v>
      </c>
      <c r="E921" s="166">
        <v>13.700000000000001</v>
      </c>
      <c r="F921" s="142">
        <v>3</v>
      </c>
      <c r="G921" s="166">
        <v>10</v>
      </c>
    </row>
    <row r="922" spans="1:8" ht="14.1" customHeight="1">
      <c r="A922" s="175" t="s">
        <v>280</v>
      </c>
      <c r="B922" s="140" t="s">
        <v>1940</v>
      </c>
      <c r="C922" s="166">
        <v>102.99</v>
      </c>
      <c r="D922" s="141">
        <v>1</v>
      </c>
      <c r="E922" s="166">
        <v>66.900000000000006</v>
      </c>
      <c r="F922" s="134">
        <v>4</v>
      </c>
      <c r="G922" s="166">
        <v>51.45</v>
      </c>
      <c r="H922" s="184" t="s">
        <v>814</v>
      </c>
    </row>
    <row r="923" spans="1:8" ht="14.1" customHeight="1">
      <c r="A923" s="175" t="s">
        <v>281</v>
      </c>
      <c r="B923" s="140" t="s">
        <v>1941</v>
      </c>
      <c r="C923" s="166">
        <v>61.99</v>
      </c>
      <c r="D923" s="141">
        <v>1</v>
      </c>
      <c r="E923" s="166">
        <v>40.450000000000003</v>
      </c>
      <c r="F923" s="134">
        <v>4</v>
      </c>
      <c r="G923" s="166">
        <v>31.1</v>
      </c>
      <c r="H923" s="184" t="s">
        <v>815</v>
      </c>
    </row>
    <row r="924" spans="1:8" ht="14.1" customHeight="1">
      <c r="A924" s="176" t="s">
        <v>1338</v>
      </c>
      <c r="B924" s="140" t="s">
        <v>2406</v>
      </c>
      <c r="C924" s="166">
        <v>0</v>
      </c>
      <c r="D924" s="141">
        <v>1</v>
      </c>
      <c r="E924" s="166">
        <v>46.5</v>
      </c>
      <c r="F924" s="141">
        <v>1</v>
      </c>
      <c r="G924" s="166">
        <v>46.5</v>
      </c>
      <c r="H924" s="184">
        <v>813269019641</v>
      </c>
    </row>
    <row r="925" spans="1:8" ht="14.1" customHeight="1">
      <c r="A925" s="49"/>
      <c r="B925"/>
      <c r="C925" s="173"/>
      <c r="D925"/>
      <c r="E925" s="173"/>
      <c r="F925"/>
      <c r="G925" s="173"/>
      <c r="H925" s="185"/>
    </row>
    <row r="926" spans="1:8" ht="14.1" customHeight="1">
      <c r="A926" s="49"/>
      <c r="B926"/>
      <c r="C926" s="173"/>
      <c r="D926"/>
      <c r="E926" s="173"/>
      <c r="F926"/>
      <c r="G926" s="173"/>
      <c r="H926" s="185"/>
    </row>
    <row r="927" spans="1:8" ht="14.1" customHeight="1">
      <c r="A927" s="49"/>
      <c r="B927"/>
      <c r="C927" s="173"/>
      <c r="D927"/>
      <c r="E927" s="173"/>
      <c r="F927"/>
      <c r="G927" s="173"/>
      <c r="H927" s="185"/>
    </row>
    <row r="928" spans="1:8" ht="14.1" customHeight="1">
      <c r="A928" s="49"/>
      <c r="B928"/>
      <c r="C928" s="173"/>
      <c r="D928"/>
      <c r="E928" s="173"/>
      <c r="F928"/>
      <c r="G928" s="173"/>
      <c r="H928" s="185"/>
    </row>
    <row r="929" spans="1:8" ht="14.1" customHeight="1">
      <c r="A929" s="49"/>
      <c r="B929"/>
      <c r="C929" s="173"/>
      <c r="D929"/>
      <c r="E929" s="173"/>
      <c r="F929"/>
      <c r="G929" s="173"/>
      <c r="H929" s="185"/>
    </row>
    <row r="930" spans="1:8" ht="14.1" customHeight="1">
      <c r="A930" s="49"/>
      <c r="B930"/>
      <c r="C930" s="173"/>
      <c r="D930"/>
      <c r="E930" s="173"/>
      <c r="F930"/>
      <c r="G930" s="173"/>
      <c r="H930" s="185"/>
    </row>
    <row r="931" spans="1:8" ht="14.1" customHeight="1">
      <c r="A931" s="49"/>
      <c r="B931"/>
      <c r="C931" s="173"/>
      <c r="D931"/>
      <c r="E931" s="173"/>
      <c r="F931"/>
      <c r="G931" s="173"/>
      <c r="H931" s="185"/>
    </row>
    <row r="932" spans="1:8" ht="14.1" customHeight="1">
      <c r="A932" s="49"/>
      <c r="B932"/>
      <c r="C932" s="173"/>
      <c r="D932"/>
      <c r="E932" s="173"/>
      <c r="F932"/>
      <c r="G932" s="173"/>
      <c r="H932" s="185"/>
    </row>
    <row r="933" spans="1:8" ht="14.1" customHeight="1">
      <c r="A933" s="49"/>
      <c r="B933"/>
      <c r="C933" s="173"/>
      <c r="D933"/>
      <c r="E933" s="173"/>
      <c r="F933"/>
      <c r="G933" s="173"/>
      <c r="H933" s="185"/>
    </row>
    <row r="934" spans="1:8" ht="14.1" customHeight="1">
      <c r="A934" s="49"/>
      <c r="B934"/>
      <c r="C934" s="173"/>
      <c r="D934"/>
      <c r="E934" s="173"/>
      <c r="F934"/>
      <c r="G934" s="173"/>
      <c r="H934" s="185"/>
    </row>
    <row r="935" spans="1:8" ht="14.1" customHeight="1">
      <c r="A935" s="49"/>
      <c r="B935"/>
      <c r="C935" s="173"/>
      <c r="D935"/>
      <c r="E935" s="173"/>
      <c r="F935"/>
      <c r="G935" s="173"/>
      <c r="H935" s="185"/>
    </row>
    <row r="936" spans="1:8" ht="14.1" customHeight="1">
      <c r="A936" s="49"/>
      <c r="B936"/>
      <c r="C936" s="173"/>
      <c r="D936"/>
      <c r="E936" s="173"/>
      <c r="F936"/>
      <c r="G936" s="173"/>
      <c r="H936" s="185"/>
    </row>
    <row r="937" spans="1:8" ht="14.1" customHeight="1">
      <c r="A937" s="49"/>
      <c r="B937"/>
      <c r="C937" s="173"/>
      <c r="D937"/>
      <c r="E937" s="173"/>
      <c r="F937"/>
      <c r="G937" s="173"/>
      <c r="H937" s="185"/>
    </row>
    <row r="938" spans="1:8" ht="14.1" customHeight="1">
      <c r="A938" s="49"/>
      <c r="B938"/>
      <c r="C938" s="173"/>
      <c r="D938"/>
      <c r="E938" s="173"/>
      <c r="F938"/>
      <c r="G938" s="173"/>
      <c r="H938" s="185"/>
    </row>
    <row r="939" spans="1:8" ht="14.1" customHeight="1">
      <c r="A939" s="49"/>
      <c r="B939"/>
      <c r="C939" s="173"/>
      <c r="D939"/>
      <c r="E939" s="173"/>
      <c r="F939"/>
      <c r="G939" s="173"/>
      <c r="H939" s="185"/>
    </row>
    <row r="940" spans="1:8" ht="14.1" customHeight="1">
      <c r="A940" s="49"/>
      <c r="B940"/>
      <c r="C940" s="173"/>
      <c r="D940"/>
      <c r="E940" s="173"/>
      <c r="F940"/>
      <c r="G940" s="173"/>
      <c r="H940" s="185"/>
    </row>
    <row r="941" spans="1:8" ht="14.1" customHeight="1">
      <c r="A941" s="49"/>
      <c r="B941"/>
      <c r="C941" s="173"/>
      <c r="D941"/>
      <c r="E941" s="173"/>
      <c r="F941"/>
      <c r="G941" s="173"/>
      <c r="H941" s="185"/>
    </row>
    <row r="942" spans="1:8" ht="14.1" customHeight="1">
      <c r="A942" s="49"/>
      <c r="B942"/>
      <c r="C942" s="173"/>
      <c r="D942"/>
      <c r="E942" s="173"/>
      <c r="F942"/>
      <c r="G942" s="173"/>
      <c r="H942" s="185"/>
    </row>
    <row r="943" spans="1:8" ht="14.1" customHeight="1">
      <c r="A943" s="49"/>
      <c r="B943"/>
      <c r="C943" s="173"/>
      <c r="D943"/>
      <c r="E943" s="173"/>
      <c r="F943"/>
      <c r="G943" s="173"/>
      <c r="H943" s="185"/>
    </row>
    <row r="944" spans="1:8" ht="14.1" customHeight="1">
      <c r="A944" s="49"/>
      <c r="B944"/>
      <c r="C944" s="173"/>
      <c r="D944"/>
      <c r="E944" s="173"/>
      <c r="F944"/>
      <c r="G944" s="173"/>
      <c r="H944" s="185"/>
    </row>
    <row r="945" spans="1:8" ht="14.1" customHeight="1">
      <c r="A945" s="49"/>
      <c r="B945"/>
      <c r="C945" s="173"/>
      <c r="D945"/>
      <c r="E945" s="173"/>
      <c r="F945"/>
      <c r="G945" s="173"/>
      <c r="H945" s="185"/>
    </row>
    <row r="946" spans="1:8" ht="14.1" customHeight="1">
      <c r="A946" s="49"/>
      <c r="B946"/>
      <c r="C946" s="173"/>
      <c r="D946"/>
      <c r="E946" s="173"/>
      <c r="F946"/>
      <c r="G946" s="173"/>
      <c r="H946" s="185"/>
    </row>
    <row r="947" spans="1:8" ht="14.1" customHeight="1">
      <c r="A947" s="49"/>
      <c r="B947"/>
      <c r="C947" s="173"/>
      <c r="D947"/>
      <c r="E947" s="173"/>
      <c r="F947"/>
      <c r="G947" s="173"/>
      <c r="H947" s="185"/>
    </row>
    <row r="948" spans="1:8" ht="14.1" customHeight="1">
      <c r="A948" s="49"/>
      <c r="B948"/>
      <c r="C948" s="173"/>
      <c r="D948"/>
      <c r="E948" s="173"/>
      <c r="F948"/>
      <c r="G948" s="173"/>
      <c r="H948" s="185"/>
    </row>
    <row r="949" spans="1:8" ht="14.1" customHeight="1">
      <c r="A949" s="49"/>
      <c r="B949"/>
      <c r="C949" s="173"/>
      <c r="D949"/>
      <c r="E949" s="173"/>
      <c r="F949"/>
      <c r="G949" s="173"/>
      <c r="H949" s="185"/>
    </row>
    <row r="950" spans="1:8" ht="14.1" customHeight="1">
      <c r="A950" s="49"/>
      <c r="B950"/>
      <c r="C950" s="173"/>
      <c r="D950"/>
      <c r="E950" s="173"/>
      <c r="F950"/>
      <c r="G950" s="173"/>
      <c r="H950" s="185"/>
    </row>
    <row r="951" spans="1:8" ht="14.1" customHeight="1">
      <c r="A951" s="49"/>
      <c r="B951"/>
      <c r="C951" s="173"/>
      <c r="D951"/>
      <c r="E951" s="173"/>
      <c r="F951"/>
      <c r="G951" s="173"/>
      <c r="H951" s="185"/>
    </row>
    <row r="952" spans="1:8" ht="14.1" customHeight="1">
      <c r="A952" s="49"/>
      <c r="B952"/>
      <c r="C952" s="173"/>
      <c r="D952"/>
      <c r="E952" s="173"/>
      <c r="F952"/>
      <c r="G952" s="173"/>
      <c r="H952" s="185"/>
    </row>
    <row r="953" spans="1:8" ht="14.1" customHeight="1">
      <c r="A953" s="49"/>
      <c r="B953"/>
      <c r="C953" s="173"/>
      <c r="D953"/>
      <c r="E953" s="173"/>
      <c r="F953"/>
      <c r="G953" s="173"/>
      <c r="H953" s="185"/>
    </row>
    <row r="954" spans="1:8" ht="14.1" customHeight="1">
      <c r="A954" s="49"/>
      <c r="B954"/>
      <c r="C954" s="173"/>
      <c r="D954"/>
      <c r="E954" s="173"/>
      <c r="F954"/>
      <c r="G954" s="173"/>
      <c r="H954" s="185"/>
    </row>
    <row r="955" spans="1:8" ht="14.1" customHeight="1">
      <c r="A955" s="49"/>
      <c r="B955"/>
      <c r="C955" s="173"/>
      <c r="D955"/>
      <c r="E955" s="173"/>
      <c r="F955"/>
      <c r="G955" s="173"/>
      <c r="H955" s="185"/>
    </row>
    <row r="956" spans="1:8" ht="14.1" customHeight="1">
      <c r="A956" s="49"/>
      <c r="B956"/>
      <c r="C956" s="173"/>
      <c r="D956"/>
      <c r="E956" s="173"/>
      <c r="F956"/>
      <c r="G956" s="173"/>
      <c r="H956" s="185"/>
    </row>
    <row r="957" spans="1:8" ht="14.1" customHeight="1">
      <c r="A957" s="49"/>
      <c r="B957"/>
      <c r="C957" s="173"/>
      <c r="D957"/>
      <c r="E957" s="173"/>
      <c r="F957"/>
      <c r="G957" s="173"/>
      <c r="H957" s="185"/>
    </row>
    <row r="958" spans="1:8" ht="14.1" customHeight="1">
      <c r="A958" s="49"/>
      <c r="B958"/>
      <c r="C958" s="173"/>
      <c r="D958"/>
      <c r="E958" s="173"/>
      <c r="F958"/>
      <c r="G958" s="173"/>
      <c r="H958" s="185"/>
    </row>
    <row r="959" spans="1:8" ht="14.1" customHeight="1">
      <c r="A959" s="49"/>
      <c r="B959"/>
      <c r="C959" s="173"/>
      <c r="D959"/>
      <c r="E959" s="173"/>
      <c r="F959"/>
      <c r="G959" s="173"/>
      <c r="H959" s="185"/>
    </row>
    <row r="960" spans="1:8" ht="14.1" customHeight="1">
      <c r="A960" s="49"/>
      <c r="B960"/>
      <c r="C960" s="173"/>
      <c r="D960"/>
      <c r="E960" s="173"/>
      <c r="F960"/>
      <c r="G960" s="173"/>
      <c r="H960" s="185"/>
    </row>
    <row r="961" spans="1:8" ht="14.1" customHeight="1">
      <c r="A961" s="49"/>
      <c r="B961"/>
      <c r="C961" s="173"/>
      <c r="D961"/>
      <c r="E961" s="173"/>
      <c r="F961"/>
      <c r="G961" s="173"/>
      <c r="H961" s="185"/>
    </row>
    <row r="962" spans="1:8" ht="14.1" customHeight="1">
      <c r="A962" s="49"/>
      <c r="B962"/>
      <c r="C962" s="173"/>
      <c r="D962"/>
      <c r="E962" s="173"/>
      <c r="F962"/>
      <c r="G962" s="173"/>
      <c r="H962" s="185"/>
    </row>
    <row r="963" spans="1:8" ht="14.1" customHeight="1">
      <c r="A963" s="49"/>
      <c r="B963"/>
      <c r="C963" s="173"/>
      <c r="D963"/>
      <c r="E963" s="173"/>
      <c r="F963"/>
      <c r="G963" s="173"/>
      <c r="H963" s="185"/>
    </row>
    <row r="964" spans="1:8" ht="14.1" customHeight="1">
      <c r="A964" s="49"/>
      <c r="B964"/>
      <c r="C964" s="173"/>
      <c r="D964"/>
      <c r="E964" s="173"/>
      <c r="F964"/>
      <c r="G964" s="173"/>
      <c r="H964" s="185"/>
    </row>
    <row r="965" spans="1:8" ht="14.1" customHeight="1">
      <c r="A965" s="49"/>
      <c r="B965"/>
      <c r="C965" s="173"/>
      <c r="D965"/>
      <c r="E965" s="173"/>
      <c r="F965"/>
      <c r="G965" s="173"/>
      <c r="H965" s="185"/>
    </row>
    <row r="966" spans="1:8" ht="14.1" customHeight="1">
      <c r="A966" s="49"/>
      <c r="B966"/>
      <c r="C966" s="173"/>
      <c r="D966"/>
      <c r="E966" s="173"/>
      <c r="F966"/>
      <c r="G966" s="173"/>
      <c r="H966" s="185"/>
    </row>
    <row r="967" spans="1:8" ht="14.1" customHeight="1">
      <c r="A967" s="49"/>
      <c r="B967"/>
      <c r="C967" s="173"/>
      <c r="D967"/>
      <c r="E967" s="173"/>
      <c r="F967"/>
      <c r="G967" s="173"/>
      <c r="H967" s="185"/>
    </row>
    <row r="968" spans="1:8" ht="14.1" customHeight="1">
      <c r="A968" s="49"/>
      <c r="B968"/>
      <c r="C968" s="173"/>
      <c r="D968"/>
      <c r="E968" s="173"/>
      <c r="F968"/>
      <c r="G968" s="173"/>
      <c r="H968" s="185"/>
    </row>
    <row r="969" spans="1:8" ht="14.1" customHeight="1">
      <c r="A969" s="49"/>
      <c r="B969"/>
      <c r="C969" s="173"/>
      <c r="D969"/>
      <c r="E969" s="173"/>
      <c r="F969"/>
      <c r="G969" s="173"/>
      <c r="H969" s="185"/>
    </row>
    <row r="970" spans="1:8" ht="14.1" customHeight="1">
      <c r="A970" s="49"/>
      <c r="B970"/>
      <c r="C970" s="173"/>
      <c r="D970"/>
      <c r="E970" s="173"/>
      <c r="F970"/>
      <c r="G970" s="173"/>
      <c r="H970" s="185"/>
    </row>
    <row r="971" spans="1:8" ht="14.1" customHeight="1">
      <c r="A971" s="49"/>
      <c r="B971"/>
      <c r="C971" s="173"/>
      <c r="D971"/>
      <c r="E971" s="173"/>
      <c r="F971"/>
      <c r="G971" s="173"/>
      <c r="H971" s="185"/>
    </row>
    <row r="972" spans="1:8" ht="14.1" customHeight="1">
      <c r="A972" s="49"/>
      <c r="B972"/>
      <c r="C972" s="173"/>
      <c r="D972"/>
      <c r="E972" s="173"/>
      <c r="F972"/>
      <c r="G972" s="173"/>
      <c r="H972" s="185"/>
    </row>
    <row r="973" spans="1:8" ht="14.1" customHeight="1">
      <c r="A973" s="49"/>
      <c r="B973"/>
      <c r="C973" s="173"/>
      <c r="D973"/>
      <c r="E973" s="173"/>
      <c r="F973"/>
      <c r="G973" s="173"/>
      <c r="H973" s="185"/>
    </row>
    <row r="974" spans="1:8" ht="14.1" customHeight="1">
      <c r="A974" s="49"/>
      <c r="B974"/>
      <c r="C974" s="173"/>
      <c r="D974"/>
      <c r="E974" s="173"/>
      <c r="F974"/>
      <c r="G974" s="173"/>
      <c r="H974" s="185"/>
    </row>
    <row r="975" spans="1:8" ht="14.1" customHeight="1">
      <c r="A975" s="49"/>
      <c r="B975"/>
      <c r="C975" s="173"/>
      <c r="D975"/>
      <c r="E975" s="173"/>
      <c r="F975"/>
      <c r="G975" s="173"/>
      <c r="H975" s="185"/>
    </row>
    <row r="976" spans="1:8" ht="14.1" customHeight="1">
      <c r="A976" s="49"/>
      <c r="B976"/>
      <c r="C976" s="173"/>
      <c r="D976"/>
      <c r="E976" s="173"/>
      <c r="F976"/>
      <c r="G976" s="173"/>
      <c r="H976" s="185"/>
    </row>
    <row r="977" spans="1:8" ht="14.1" customHeight="1">
      <c r="A977" s="49"/>
      <c r="B977"/>
      <c r="C977" s="173"/>
      <c r="D977"/>
      <c r="E977" s="173"/>
      <c r="F977"/>
      <c r="G977" s="173"/>
      <c r="H977" s="185"/>
    </row>
    <row r="978" spans="1:8" ht="14.1" customHeight="1">
      <c r="A978" s="49"/>
      <c r="B978"/>
      <c r="C978" s="173"/>
      <c r="D978"/>
      <c r="E978" s="173"/>
      <c r="F978"/>
      <c r="G978" s="173"/>
      <c r="H978" s="185"/>
    </row>
    <row r="979" spans="1:8" ht="14.1" customHeight="1">
      <c r="A979" s="49"/>
      <c r="B979"/>
      <c r="C979" s="173"/>
      <c r="D979"/>
      <c r="E979" s="173"/>
      <c r="F979"/>
      <c r="G979" s="173"/>
      <c r="H979" s="185"/>
    </row>
    <row r="980" spans="1:8" ht="14.1" customHeight="1">
      <c r="A980" s="49"/>
      <c r="B980"/>
      <c r="C980" s="173"/>
      <c r="D980"/>
      <c r="E980" s="173"/>
      <c r="F980"/>
      <c r="G980" s="173"/>
      <c r="H980" s="185"/>
    </row>
    <row r="981" spans="1:8" ht="14.1" customHeight="1">
      <c r="A981" s="49"/>
      <c r="B981"/>
      <c r="C981" s="173"/>
      <c r="D981"/>
      <c r="E981" s="173"/>
      <c r="F981"/>
      <c r="G981" s="173"/>
      <c r="H981" s="185"/>
    </row>
  </sheetData>
  <autoFilter ref="A1:H924" xr:uid="{00000000-0009-0000-0000-000001000000}">
    <sortState xmlns:xlrd2="http://schemas.microsoft.com/office/spreadsheetml/2017/richdata2" ref="A2:H925">
      <sortCondition ref="A1:A882"/>
    </sortState>
  </autoFilter>
  <sortState xmlns:xlrd2="http://schemas.microsoft.com/office/spreadsheetml/2017/richdata2" ref="A2:H812">
    <sortCondition ref="A2:A812"/>
  </sortState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74"/>
  <sheetViews>
    <sheetView topLeftCell="A3553" workbookViewId="0">
      <selection activeCell="B3585" sqref="B3585"/>
    </sheetView>
  </sheetViews>
  <sheetFormatPr defaultRowHeight="14.4"/>
  <cols>
    <col min="1" max="2" width="13.6640625" customWidth="1"/>
    <col min="3" max="3" width="28" customWidth="1"/>
    <col min="4" max="4" width="15.44140625" customWidth="1"/>
    <col min="5" max="6" width="13.6640625" customWidth="1"/>
  </cols>
  <sheetData>
    <row r="1" spans="1:8">
      <c r="A1" s="1"/>
      <c r="B1" s="1"/>
      <c r="C1" s="1"/>
      <c r="D1" s="1"/>
      <c r="E1" s="2"/>
      <c r="F1" s="2"/>
    </row>
    <row r="2" spans="1:8">
      <c r="A2" s="6"/>
      <c r="B2" s="3"/>
      <c r="C2" s="3"/>
      <c r="D2" s="3"/>
      <c r="E2" s="4"/>
      <c r="F2" s="4"/>
      <c r="H2" t="s">
        <v>348</v>
      </c>
    </row>
    <row r="3" spans="1:8">
      <c r="A3" s="5"/>
      <c r="B3" s="3"/>
      <c r="C3" s="3"/>
      <c r="D3" s="3"/>
      <c r="E3" s="4"/>
      <c r="F3" s="4"/>
    </row>
    <row r="4" spans="1:8">
      <c r="A4" s="5"/>
      <c r="B4" s="3"/>
      <c r="C4" s="3"/>
      <c r="D4" s="3"/>
      <c r="E4" s="4"/>
      <c r="F4" s="4"/>
    </row>
    <row r="5" spans="1:8">
      <c r="A5" s="5"/>
      <c r="B5" s="3"/>
      <c r="C5" s="3"/>
      <c r="D5" s="3"/>
      <c r="E5" s="4"/>
      <c r="F5" s="4"/>
    </row>
    <row r="6" spans="1:8">
      <c r="A6" s="5"/>
      <c r="B6" s="3"/>
      <c r="C6" s="3"/>
      <c r="D6" s="3"/>
      <c r="E6" s="4"/>
      <c r="F6" s="4"/>
    </row>
    <row r="7" spans="1:8">
      <c r="A7" s="5"/>
      <c r="B7" s="3"/>
      <c r="C7" s="3"/>
      <c r="D7" s="3"/>
      <c r="E7" s="4"/>
      <c r="F7" s="4"/>
    </row>
    <row r="8" spans="1:8">
      <c r="A8" s="5"/>
      <c r="B8" s="3"/>
      <c r="C8" s="3"/>
      <c r="D8" s="3"/>
      <c r="E8" s="4"/>
      <c r="F8" s="4"/>
    </row>
    <row r="9" spans="1:8">
      <c r="A9" s="5"/>
      <c r="B9" s="3"/>
      <c r="C9" s="3"/>
      <c r="D9" s="3"/>
      <c r="E9" s="4"/>
      <c r="F9" s="4"/>
    </row>
    <row r="10" spans="1:8">
      <c r="A10" s="5"/>
      <c r="B10" s="3"/>
      <c r="C10" s="3"/>
      <c r="D10" s="3"/>
      <c r="E10" s="4"/>
      <c r="F10" s="4"/>
    </row>
    <row r="11" spans="1:8">
      <c r="A11" s="5"/>
      <c r="B11" s="3"/>
      <c r="C11" s="3"/>
      <c r="D11" s="3"/>
      <c r="E11" s="4"/>
      <c r="F11" s="4"/>
    </row>
    <row r="12" spans="1:8">
      <c r="A12" s="5"/>
      <c r="B12" s="3"/>
      <c r="C12" s="3"/>
      <c r="D12" s="3"/>
      <c r="E12" s="4"/>
      <c r="F12" s="4"/>
    </row>
    <row r="13" spans="1:8">
      <c r="A13" s="5"/>
      <c r="B13" s="3"/>
      <c r="C13" s="3"/>
      <c r="D13" s="3"/>
      <c r="E13" s="4"/>
      <c r="F13" s="4"/>
    </row>
    <row r="14" spans="1:8">
      <c r="A14" s="5"/>
      <c r="B14" s="3"/>
      <c r="C14" s="3"/>
      <c r="D14" s="3"/>
      <c r="E14" s="4"/>
      <c r="F14" s="4"/>
    </row>
    <row r="15" spans="1:8">
      <c r="A15" s="5"/>
      <c r="B15" s="3"/>
      <c r="C15" s="3"/>
      <c r="D15" s="3"/>
      <c r="E15" s="4"/>
      <c r="F15" s="4"/>
    </row>
    <row r="16" spans="1:8">
      <c r="A16" s="5"/>
      <c r="B16" s="3"/>
      <c r="C16" s="3"/>
      <c r="D16" s="3"/>
      <c r="E16" s="4"/>
      <c r="F16" s="4"/>
    </row>
    <row r="17" spans="1:6">
      <c r="A17" s="5"/>
      <c r="B17" s="3"/>
      <c r="C17" s="3"/>
      <c r="D17" s="3"/>
      <c r="E17" s="4"/>
      <c r="F17" s="4"/>
    </row>
    <row r="18" spans="1:6">
      <c r="A18" s="5"/>
      <c r="B18" s="3"/>
      <c r="C18" s="3"/>
      <c r="D18" s="3"/>
      <c r="E18" s="4"/>
      <c r="F18" s="4"/>
    </row>
    <row r="19" spans="1:6">
      <c r="A19" s="5"/>
      <c r="B19" s="3"/>
      <c r="C19" s="3"/>
      <c r="D19" s="3"/>
      <c r="E19" s="4"/>
      <c r="F19" s="4"/>
    </row>
    <row r="20" spans="1:6">
      <c r="A20" s="5"/>
      <c r="B20" s="3"/>
      <c r="C20" s="3"/>
      <c r="D20" s="3"/>
      <c r="E20" s="4"/>
      <c r="F20" s="4"/>
    </row>
    <row r="21" spans="1:6">
      <c r="A21" s="5"/>
      <c r="B21" s="3"/>
      <c r="C21" s="3"/>
      <c r="D21" s="3"/>
      <c r="E21" s="4"/>
      <c r="F21" s="4"/>
    </row>
    <row r="22" spans="1:6">
      <c r="A22" s="5"/>
      <c r="B22" s="3"/>
      <c r="C22" s="3"/>
      <c r="D22" s="3"/>
      <c r="E22" s="4"/>
      <c r="F22" s="4"/>
    </row>
    <row r="23" spans="1:6">
      <c r="A23" s="5"/>
      <c r="B23" s="3"/>
      <c r="C23" s="3"/>
      <c r="D23" s="3"/>
      <c r="E23" s="4"/>
      <c r="F23" s="4"/>
    </row>
    <row r="24" spans="1:6">
      <c r="A24" s="5"/>
      <c r="B24" s="3"/>
      <c r="C24" s="3"/>
      <c r="D24" s="3"/>
      <c r="E24" s="4"/>
      <c r="F24" s="4"/>
    </row>
    <row r="25" spans="1:6">
      <c r="A25" s="5"/>
      <c r="B25" s="3"/>
      <c r="C25" s="3"/>
      <c r="D25" s="3"/>
      <c r="E25" s="4"/>
      <c r="F25" s="4"/>
    </row>
    <row r="26" spans="1:6">
      <c r="A26" s="5"/>
      <c r="B26" s="3"/>
      <c r="C26" s="3"/>
      <c r="D26" s="3"/>
      <c r="E26" s="4"/>
      <c r="F26" s="4"/>
    </row>
    <row r="27" spans="1:6">
      <c r="A27" s="5"/>
      <c r="B27" s="3"/>
      <c r="C27" s="3"/>
      <c r="D27" s="3"/>
      <c r="E27" s="4"/>
      <c r="F27" s="4"/>
    </row>
    <row r="28" spans="1:6">
      <c r="A28" s="5"/>
      <c r="B28" s="3"/>
      <c r="C28" s="3"/>
      <c r="D28" s="3"/>
      <c r="E28" s="4"/>
      <c r="F28" s="4"/>
    </row>
    <row r="29" spans="1:6">
      <c r="A29" s="5"/>
      <c r="B29" s="3"/>
      <c r="C29" s="3"/>
      <c r="D29" s="3"/>
      <c r="E29" s="4"/>
      <c r="F29" s="4"/>
    </row>
    <row r="30" spans="1:6">
      <c r="A30" s="5"/>
      <c r="B30" s="3"/>
      <c r="C30" s="3"/>
      <c r="D30" s="3"/>
      <c r="E30" s="4"/>
      <c r="F30" s="4"/>
    </row>
    <row r="31" spans="1:6">
      <c r="A31" s="5"/>
      <c r="B31" s="3"/>
      <c r="C31" s="3"/>
      <c r="D31" s="3"/>
      <c r="E31" s="4"/>
      <c r="F31" s="4"/>
    </row>
    <row r="32" spans="1:6">
      <c r="A32" s="5"/>
      <c r="B32" s="3"/>
      <c r="C32" s="3"/>
      <c r="D32" s="3"/>
      <c r="E32" s="4"/>
      <c r="F32" s="4"/>
    </row>
    <row r="33" spans="1:6">
      <c r="A33" s="5"/>
      <c r="B33" s="3"/>
      <c r="C33" s="3"/>
      <c r="D33" s="3"/>
      <c r="E33" s="4"/>
      <c r="F33" s="4"/>
    </row>
    <row r="34" spans="1:6">
      <c r="A34" s="5"/>
      <c r="B34" s="3"/>
      <c r="C34" s="3"/>
      <c r="D34" s="3"/>
      <c r="E34" s="4"/>
      <c r="F34" s="4"/>
    </row>
    <row r="35" spans="1:6">
      <c r="A35" s="5"/>
      <c r="B35" s="3"/>
      <c r="C35" s="3"/>
      <c r="D35" s="3"/>
      <c r="E35" s="4"/>
      <c r="F35" s="4"/>
    </row>
    <row r="36" spans="1:6">
      <c r="A36" s="5"/>
      <c r="B36" s="3"/>
      <c r="C36" s="3"/>
      <c r="D36" s="3"/>
      <c r="E36" s="4"/>
      <c r="F36" s="4"/>
    </row>
    <row r="37" spans="1:6">
      <c r="A37" s="5"/>
      <c r="B37" s="3"/>
      <c r="C37" s="3"/>
      <c r="D37" s="3"/>
      <c r="E37" s="4"/>
      <c r="F37" s="4"/>
    </row>
    <row r="38" spans="1:6">
      <c r="A38" s="5"/>
      <c r="B38" s="3"/>
      <c r="C38" s="3"/>
      <c r="D38" s="3"/>
      <c r="E38" s="4"/>
      <c r="F38" s="4"/>
    </row>
    <row r="39" spans="1:6">
      <c r="A39" s="5"/>
      <c r="B39" s="3"/>
      <c r="C39" s="3"/>
      <c r="D39" s="3"/>
      <c r="E39" s="4"/>
      <c r="F39" s="4"/>
    </row>
    <row r="40" spans="1:6">
      <c r="A40" s="5"/>
      <c r="B40" s="3"/>
      <c r="C40" s="3"/>
      <c r="D40" s="3"/>
      <c r="E40" s="4"/>
      <c r="F40" s="4"/>
    </row>
    <row r="41" spans="1:6">
      <c r="A41" s="5"/>
      <c r="B41" s="3"/>
      <c r="C41" s="3"/>
      <c r="D41" s="3"/>
      <c r="E41" s="4"/>
      <c r="F41" s="4"/>
    </row>
    <row r="42" spans="1:6">
      <c r="A42" s="5"/>
      <c r="B42" s="3"/>
      <c r="C42" s="3"/>
      <c r="D42" s="3"/>
      <c r="E42" s="4"/>
      <c r="F42" s="4"/>
    </row>
    <row r="43" spans="1:6">
      <c r="A43" s="5"/>
      <c r="B43" s="3"/>
      <c r="C43" s="3"/>
      <c r="D43" s="3"/>
      <c r="E43" s="4"/>
      <c r="F43" s="4"/>
    </row>
    <row r="44" spans="1:6">
      <c r="A44" s="5"/>
      <c r="B44" s="3"/>
      <c r="C44" s="3"/>
      <c r="D44" s="3"/>
      <c r="E44" s="4"/>
      <c r="F44" s="4"/>
    </row>
    <row r="45" spans="1:6">
      <c r="A45" s="6"/>
      <c r="B45" s="3"/>
      <c r="C45" s="3"/>
      <c r="D45" s="3"/>
      <c r="E45" s="4"/>
      <c r="F45" s="4"/>
    </row>
    <row r="46" spans="1:6">
      <c r="A46" s="5"/>
      <c r="B46" s="3"/>
      <c r="C46" s="3"/>
      <c r="D46" s="3"/>
      <c r="E46" s="4"/>
      <c r="F46" s="4"/>
    </row>
    <row r="47" spans="1:6">
      <c r="A47" s="5"/>
      <c r="B47" s="3"/>
      <c r="C47" s="3"/>
      <c r="D47" s="3"/>
      <c r="E47" s="4"/>
      <c r="F47" s="4"/>
    </row>
    <row r="48" spans="1:6">
      <c r="A48" s="5"/>
      <c r="B48" s="3"/>
      <c r="C48" s="3"/>
      <c r="D48" s="3"/>
      <c r="E48" s="4"/>
      <c r="F48" s="4"/>
    </row>
    <row r="49" spans="1:6">
      <c r="A49" s="5"/>
      <c r="B49" s="3"/>
      <c r="C49" s="3"/>
      <c r="D49" s="3"/>
      <c r="E49" s="4"/>
      <c r="F49" s="4"/>
    </row>
    <row r="50" spans="1:6">
      <c r="A50" s="5"/>
      <c r="B50" s="3"/>
      <c r="C50" s="3"/>
      <c r="D50" s="3"/>
      <c r="E50" s="4"/>
      <c r="F50" s="4"/>
    </row>
    <row r="51" spans="1:6">
      <c r="A51" s="5"/>
      <c r="B51" s="3"/>
      <c r="C51" s="3"/>
      <c r="D51" s="3"/>
      <c r="E51" s="4"/>
      <c r="F51" s="4"/>
    </row>
    <row r="52" spans="1:6">
      <c r="A52" s="5"/>
      <c r="B52" s="3"/>
      <c r="C52" s="3"/>
      <c r="D52" s="3"/>
      <c r="E52" s="4"/>
      <c r="F52" s="4"/>
    </row>
    <row r="53" spans="1:6">
      <c r="A53" s="5"/>
      <c r="B53" s="3"/>
      <c r="C53" s="3"/>
      <c r="D53" s="3"/>
      <c r="E53" s="4"/>
      <c r="F53" s="4"/>
    </row>
    <row r="54" spans="1:6">
      <c r="A54" s="5"/>
      <c r="B54" s="3"/>
      <c r="C54" s="3"/>
      <c r="D54" s="3"/>
      <c r="E54" s="4"/>
      <c r="F54" s="4"/>
    </row>
    <row r="55" spans="1:6">
      <c r="A55" s="5"/>
      <c r="B55" s="3"/>
      <c r="C55" s="3"/>
      <c r="D55" s="3"/>
      <c r="E55" s="4"/>
      <c r="F55" s="4"/>
    </row>
    <row r="56" spans="1:6">
      <c r="A56" s="5"/>
      <c r="B56" s="3"/>
      <c r="C56" s="3"/>
      <c r="D56" s="3"/>
      <c r="E56" s="4"/>
      <c r="F56" s="4"/>
    </row>
    <row r="57" spans="1:6">
      <c r="A57" s="5"/>
      <c r="B57" s="3"/>
      <c r="C57" s="3"/>
      <c r="D57" s="3"/>
      <c r="E57" s="4"/>
      <c r="F57" s="4"/>
    </row>
    <row r="58" spans="1:6">
      <c r="A58" s="5"/>
      <c r="B58" s="3"/>
      <c r="C58" s="3"/>
      <c r="D58" s="3"/>
      <c r="E58" s="4"/>
      <c r="F58" s="4"/>
    </row>
    <row r="59" spans="1:6">
      <c r="A59" s="5"/>
      <c r="B59" s="3"/>
      <c r="C59" s="3"/>
      <c r="D59" s="3"/>
      <c r="E59" s="4"/>
      <c r="F59" s="4"/>
    </row>
    <row r="60" spans="1:6">
      <c r="A60" s="5"/>
      <c r="B60" s="3"/>
      <c r="C60" s="3"/>
      <c r="D60" s="3"/>
      <c r="E60" s="4"/>
      <c r="F60" s="4"/>
    </row>
    <row r="61" spans="1:6">
      <c r="A61" s="5"/>
      <c r="B61" s="3"/>
      <c r="C61" s="3"/>
      <c r="D61" s="3"/>
      <c r="E61" s="4"/>
      <c r="F61" s="4"/>
    </row>
    <row r="62" spans="1:6">
      <c r="A62" s="5"/>
      <c r="B62" s="3"/>
      <c r="C62" s="3"/>
      <c r="D62" s="3"/>
      <c r="E62" s="4"/>
      <c r="F62" s="4"/>
    </row>
    <row r="63" spans="1:6">
      <c r="A63" s="5"/>
      <c r="B63" s="3"/>
      <c r="C63" s="3"/>
      <c r="D63" s="3"/>
      <c r="E63" s="4"/>
      <c r="F63" s="4"/>
    </row>
    <row r="64" spans="1:6">
      <c r="A64" s="5"/>
      <c r="B64" s="3"/>
      <c r="C64" s="3"/>
      <c r="D64" s="3"/>
      <c r="E64" s="4"/>
      <c r="F64" s="4"/>
    </row>
    <row r="65" spans="1:6">
      <c r="A65" s="5"/>
      <c r="B65" s="3"/>
      <c r="C65" s="3"/>
      <c r="D65" s="3"/>
      <c r="E65" s="4"/>
      <c r="F65" s="4"/>
    </row>
    <row r="66" spans="1:6">
      <c r="A66" s="5"/>
      <c r="B66" s="3"/>
      <c r="C66" s="3"/>
      <c r="D66" s="3"/>
      <c r="E66" s="4"/>
      <c r="F66" s="4"/>
    </row>
    <row r="67" spans="1:6">
      <c r="A67" s="5"/>
      <c r="B67" s="3"/>
      <c r="C67" s="3"/>
      <c r="D67" s="3"/>
      <c r="E67" s="4"/>
      <c r="F67" s="4"/>
    </row>
    <row r="68" spans="1:6">
      <c r="A68" s="5"/>
      <c r="B68" s="3"/>
      <c r="C68" s="3"/>
      <c r="D68" s="3"/>
      <c r="E68" s="4"/>
      <c r="F68" s="4"/>
    </row>
    <row r="69" spans="1:6">
      <c r="A69" s="5"/>
      <c r="B69" s="3"/>
      <c r="C69" s="3"/>
      <c r="D69" s="3"/>
      <c r="E69" s="4"/>
      <c r="F69" s="4"/>
    </row>
    <row r="70" spans="1:6">
      <c r="A70" s="5"/>
      <c r="B70" s="3"/>
      <c r="C70" s="3"/>
      <c r="D70" s="3"/>
      <c r="E70" s="4"/>
      <c r="F70" s="4"/>
    </row>
    <row r="71" spans="1:6">
      <c r="A71" s="5"/>
      <c r="B71" s="3"/>
      <c r="C71" s="3"/>
      <c r="D71" s="3"/>
      <c r="E71" s="4"/>
      <c r="F71" s="4"/>
    </row>
    <row r="72" spans="1:6">
      <c r="A72" s="5"/>
      <c r="B72" s="3"/>
      <c r="C72" s="3"/>
      <c r="D72" s="3"/>
      <c r="E72" s="4"/>
      <c r="F72" s="4"/>
    </row>
    <row r="73" spans="1:6">
      <c r="A73" s="5"/>
      <c r="B73" s="3"/>
      <c r="C73" s="3"/>
      <c r="D73" s="3"/>
      <c r="E73" s="4"/>
      <c r="F73" s="4"/>
    </row>
    <row r="74" spans="1:6">
      <c r="A74" s="5"/>
      <c r="B74" s="3"/>
      <c r="C74" s="3"/>
      <c r="D74" s="3"/>
      <c r="E74" s="4"/>
      <c r="F74" s="4"/>
    </row>
    <row r="75" spans="1:6">
      <c r="A75" s="5"/>
      <c r="B75" s="3"/>
      <c r="C75" s="3"/>
      <c r="D75" s="3"/>
      <c r="E75" s="4"/>
      <c r="F75" s="4"/>
    </row>
    <row r="76" spans="1:6">
      <c r="A76" s="5"/>
      <c r="B76" s="3"/>
      <c r="C76" s="3"/>
      <c r="D76" s="3"/>
      <c r="E76" s="4"/>
      <c r="F76" s="4"/>
    </row>
    <row r="77" spans="1:6">
      <c r="A77" s="5"/>
      <c r="B77" s="3"/>
      <c r="C77" s="3"/>
      <c r="D77" s="3"/>
      <c r="E77" s="4"/>
      <c r="F77" s="4"/>
    </row>
    <row r="78" spans="1:6">
      <c r="A78" s="5"/>
      <c r="B78" s="3"/>
      <c r="C78" s="3"/>
      <c r="D78" s="3"/>
      <c r="E78" s="4"/>
      <c r="F78" s="4"/>
    </row>
    <row r="79" spans="1:6">
      <c r="A79" s="5"/>
      <c r="B79" s="3"/>
      <c r="C79" s="3"/>
      <c r="D79" s="3"/>
      <c r="E79" s="4"/>
      <c r="F79" s="4"/>
    </row>
    <row r="80" spans="1:6">
      <c r="A80" s="5"/>
      <c r="B80" s="3"/>
      <c r="C80" s="3"/>
      <c r="D80" s="3"/>
      <c r="E80" s="4"/>
      <c r="F80" s="4"/>
    </row>
    <row r="81" spans="1:6">
      <c r="A81" s="5"/>
      <c r="B81" s="3"/>
      <c r="C81" s="3"/>
      <c r="D81" s="3"/>
      <c r="E81" s="4"/>
      <c r="F81" s="4"/>
    </row>
    <row r="82" spans="1:6">
      <c r="A82" s="5"/>
      <c r="B82" s="3"/>
      <c r="C82" s="3"/>
      <c r="D82" s="3"/>
      <c r="E82" s="4"/>
      <c r="F82" s="4"/>
    </row>
    <row r="83" spans="1:6">
      <c r="A83" s="5"/>
      <c r="B83" s="3"/>
      <c r="C83" s="3"/>
      <c r="D83" s="3"/>
      <c r="E83" s="4"/>
      <c r="F83" s="4"/>
    </row>
    <row r="84" spans="1:6">
      <c r="A84" s="5"/>
      <c r="B84" s="3"/>
      <c r="C84" s="3"/>
      <c r="D84" s="3"/>
      <c r="E84" s="4"/>
      <c r="F84" s="4"/>
    </row>
    <row r="85" spans="1:6">
      <c r="A85" s="5"/>
      <c r="B85" s="3"/>
      <c r="C85" s="3"/>
      <c r="D85" s="3"/>
      <c r="E85" s="4"/>
      <c r="F85" s="4"/>
    </row>
    <row r="86" spans="1:6">
      <c r="A86" s="5"/>
      <c r="B86" s="3"/>
      <c r="C86" s="3"/>
      <c r="D86" s="3"/>
      <c r="E86" s="4"/>
      <c r="F86" s="4"/>
    </row>
    <row r="87" spans="1:6">
      <c r="A87" s="5"/>
      <c r="B87" s="3"/>
      <c r="C87" s="3"/>
      <c r="D87" s="3"/>
      <c r="E87" s="4"/>
      <c r="F87" s="4"/>
    </row>
    <row r="88" spans="1:6">
      <c r="A88" s="5"/>
      <c r="B88" s="3"/>
      <c r="C88" s="3"/>
      <c r="D88" s="3"/>
      <c r="E88" s="4"/>
      <c r="F88" s="4"/>
    </row>
    <row r="89" spans="1:6">
      <c r="A89" s="5"/>
      <c r="B89" s="3"/>
      <c r="C89" s="3"/>
      <c r="D89" s="3"/>
      <c r="E89" s="4"/>
      <c r="F89" s="4"/>
    </row>
    <row r="90" spans="1:6">
      <c r="A90" s="5"/>
      <c r="B90" s="3"/>
      <c r="C90" s="3"/>
      <c r="D90" s="3"/>
      <c r="E90" s="4"/>
      <c r="F90" s="4"/>
    </row>
    <row r="91" spans="1:6">
      <c r="A91" s="5"/>
      <c r="B91" s="3"/>
      <c r="C91" s="3"/>
      <c r="D91" s="3"/>
      <c r="E91" s="4"/>
      <c r="F91" s="4"/>
    </row>
    <row r="92" spans="1:6">
      <c r="A92" s="5"/>
      <c r="B92" s="3"/>
      <c r="C92" s="3"/>
      <c r="D92" s="3"/>
      <c r="E92" s="4"/>
      <c r="F92" s="4"/>
    </row>
    <row r="93" spans="1:6">
      <c r="A93" s="5"/>
      <c r="B93" s="3"/>
      <c r="C93" s="3"/>
      <c r="D93" s="3"/>
      <c r="E93" s="4"/>
      <c r="F93" s="4"/>
    </row>
    <row r="94" spans="1:6">
      <c r="A94" s="5"/>
      <c r="B94" s="3"/>
      <c r="C94" s="3"/>
      <c r="D94" s="3"/>
      <c r="E94" s="4"/>
      <c r="F94" s="4"/>
    </row>
    <row r="95" spans="1:6">
      <c r="A95" s="5"/>
      <c r="B95" s="3"/>
      <c r="C95" s="3"/>
      <c r="D95" s="3"/>
      <c r="E95" s="4"/>
      <c r="F95" s="4"/>
    </row>
    <row r="96" spans="1:6">
      <c r="A96" s="5"/>
      <c r="B96" s="3"/>
      <c r="C96" s="3"/>
      <c r="D96" s="3"/>
      <c r="E96" s="4"/>
      <c r="F96" s="4"/>
    </row>
    <row r="97" spans="1:6">
      <c r="A97" s="5"/>
      <c r="B97" s="3"/>
      <c r="C97" s="3"/>
      <c r="D97" s="3"/>
      <c r="E97" s="4"/>
      <c r="F97" s="4"/>
    </row>
    <row r="98" spans="1:6">
      <c r="A98" s="5"/>
      <c r="B98" s="3"/>
      <c r="C98" s="3"/>
      <c r="D98" s="3"/>
      <c r="E98" s="4"/>
      <c r="F98" s="4"/>
    </row>
    <row r="99" spans="1:6">
      <c r="A99" s="5"/>
      <c r="B99" s="3"/>
      <c r="C99" s="3"/>
      <c r="D99" s="3"/>
      <c r="E99" s="4"/>
      <c r="F99" s="4"/>
    </row>
    <row r="100" spans="1:6">
      <c r="A100" s="5"/>
      <c r="B100" s="3"/>
      <c r="C100" s="3"/>
      <c r="D100" s="3"/>
      <c r="E100" s="4"/>
      <c r="F100" s="4"/>
    </row>
    <row r="101" spans="1:6">
      <c r="A101" s="5"/>
      <c r="B101" s="3"/>
      <c r="C101" s="3"/>
      <c r="D101" s="3"/>
      <c r="E101" s="4"/>
      <c r="F101" s="4"/>
    </row>
    <row r="102" spans="1:6">
      <c r="A102" s="5"/>
      <c r="B102" s="3"/>
      <c r="C102" s="3"/>
      <c r="D102" s="3"/>
      <c r="E102" s="4"/>
      <c r="F102" s="4"/>
    </row>
    <row r="103" spans="1:6">
      <c r="A103" s="5"/>
      <c r="B103" s="3"/>
      <c r="C103" s="3"/>
      <c r="D103" s="3"/>
      <c r="E103" s="4"/>
      <c r="F103" s="4"/>
    </row>
    <row r="104" spans="1:6">
      <c r="A104" s="5"/>
      <c r="B104" s="3"/>
      <c r="C104" s="3"/>
      <c r="D104" s="3"/>
      <c r="E104" s="4"/>
      <c r="F104" s="4"/>
    </row>
    <row r="105" spans="1:6">
      <c r="A105" s="5"/>
      <c r="B105" s="3"/>
      <c r="C105" s="3"/>
      <c r="D105" s="3"/>
      <c r="E105" s="4"/>
      <c r="F105" s="4"/>
    </row>
    <row r="106" spans="1:6">
      <c r="A106" s="5"/>
      <c r="B106" s="3"/>
      <c r="C106" s="3"/>
      <c r="D106" s="3"/>
      <c r="E106" s="4"/>
      <c r="F106" s="4"/>
    </row>
    <row r="107" spans="1:6">
      <c r="A107" s="5"/>
      <c r="B107" s="3"/>
      <c r="C107" s="3"/>
      <c r="D107" s="3"/>
      <c r="E107" s="4"/>
      <c r="F107" s="4"/>
    </row>
    <row r="108" spans="1:6">
      <c r="A108" s="5"/>
      <c r="B108" s="3"/>
      <c r="C108" s="3"/>
      <c r="D108" s="3"/>
      <c r="E108" s="4"/>
      <c r="F108" s="4"/>
    </row>
    <row r="109" spans="1:6">
      <c r="A109" s="5"/>
      <c r="B109" s="3"/>
      <c r="C109" s="3"/>
      <c r="D109" s="3"/>
      <c r="E109" s="4"/>
      <c r="F109" s="4"/>
    </row>
    <row r="110" spans="1:6">
      <c r="A110" s="5"/>
      <c r="B110" s="3"/>
      <c r="C110" s="3"/>
      <c r="D110" s="3"/>
      <c r="E110" s="4"/>
      <c r="F110" s="4"/>
    </row>
    <row r="111" spans="1:6">
      <c r="A111" s="5"/>
      <c r="B111" s="3"/>
      <c r="C111" s="3"/>
      <c r="D111" s="3"/>
      <c r="E111" s="4"/>
      <c r="F111" s="4"/>
    </row>
    <row r="112" spans="1:6">
      <c r="A112" s="5"/>
      <c r="B112" s="3"/>
      <c r="C112" s="3"/>
      <c r="D112" s="3"/>
      <c r="E112" s="4"/>
      <c r="F112" s="4"/>
    </row>
    <row r="113" spans="1:6">
      <c r="A113" s="5"/>
      <c r="B113" s="3"/>
      <c r="C113" s="3"/>
      <c r="D113" s="3"/>
      <c r="E113" s="4"/>
      <c r="F113" s="4"/>
    </row>
    <row r="114" spans="1:6">
      <c r="A114" s="5"/>
      <c r="B114" s="3"/>
      <c r="C114" s="3"/>
      <c r="D114" s="3"/>
      <c r="E114" s="4"/>
      <c r="F114" s="4"/>
    </row>
    <row r="115" spans="1:6">
      <c r="A115" s="5"/>
      <c r="B115" s="3"/>
      <c r="C115" s="3"/>
      <c r="D115" s="3"/>
      <c r="E115" s="4"/>
      <c r="F115" s="4"/>
    </row>
    <row r="116" spans="1:6">
      <c r="A116" s="5"/>
      <c r="B116" s="3"/>
      <c r="C116" s="3"/>
      <c r="D116" s="3"/>
      <c r="E116" s="4"/>
      <c r="F116" s="4"/>
    </row>
    <row r="117" spans="1:6">
      <c r="A117" s="5"/>
      <c r="B117" s="3"/>
      <c r="C117" s="3"/>
      <c r="D117" s="3"/>
      <c r="E117" s="4"/>
      <c r="F117" s="4"/>
    </row>
    <row r="118" spans="1:6">
      <c r="A118" s="5"/>
      <c r="B118" s="3"/>
      <c r="C118" s="3"/>
      <c r="D118" s="3"/>
      <c r="E118" s="4"/>
      <c r="F118" s="4"/>
    </row>
    <row r="119" spans="1:6">
      <c r="A119" s="5"/>
      <c r="B119" s="3"/>
      <c r="C119" s="3"/>
      <c r="D119" s="3"/>
      <c r="E119" s="4"/>
      <c r="F119" s="4"/>
    </row>
    <row r="120" spans="1:6">
      <c r="A120" s="5"/>
      <c r="B120" s="3"/>
      <c r="C120" s="3"/>
      <c r="D120" s="3"/>
      <c r="E120" s="4"/>
      <c r="F120" s="4"/>
    </row>
    <row r="121" spans="1:6">
      <c r="A121" s="5"/>
      <c r="B121" s="3"/>
      <c r="C121" s="3"/>
      <c r="D121" s="3"/>
      <c r="E121" s="4"/>
      <c r="F121" s="4"/>
    </row>
    <row r="122" spans="1:6">
      <c r="A122" s="5"/>
      <c r="B122" s="3"/>
      <c r="C122" s="3"/>
      <c r="D122" s="3"/>
      <c r="E122" s="4"/>
      <c r="F122" s="4"/>
    </row>
    <row r="123" spans="1:6">
      <c r="A123" s="5"/>
      <c r="B123" s="3"/>
      <c r="C123" s="3"/>
      <c r="D123" s="3"/>
      <c r="E123" s="4"/>
      <c r="F123" s="4"/>
    </row>
    <row r="124" spans="1:6">
      <c r="A124" s="5"/>
      <c r="B124" s="3"/>
      <c r="C124" s="3"/>
      <c r="D124" s="3"/>
      <c r="E124" s="4"/>
      <c r="F124" s="4"/>
    </row>
    <row r="125" spans="1:6">
      <c r="A125" s="5"/>
      <c r="B125" s="3"/>
      <c r="C125" s="3"/>
      <c r="D125" s="3"/>
      <c r="E125" s="4"/>
      <c r="F125" s="4"/>
    </row>
    <row r="126" spans="1:6">
      <c r="A126" s="5"/>
      <c r="B126" s="3"/>
      <c r="C126" s="3"/>
      <c r="D126" s="3"/>
      <c r="E126" s="4"/>
      <c r="F126" s="4"/>
    </row>
    <row r="127" spans="1:6">
      <c r="A127" s="5"/>
      <c r="B127" s="3"/>
      <c r="C127" s="3"/>
      <c r="D127" s="3"/>
      <c r="E127" s="4"/>
      <c r="F127" s="4"/>
    </row>
    <row r="128" spans="1:6">
      <c r="A128" s="5"/>
      <c r="B128" s="3"/>
      <c r="C128" s="3"/>
      <c r="D128" s="3"/>
      <c r="E128" s="4"/>
      <c r="F128" s="4"/>
    </row>
    <row r="129" spans="1:6">
      <c r="A129" s="5"/>
      <c r="B129" s="3"/>
      <c r="C129" s="3"/>
      <c r="D129" s="3"/>
      <c r="E129" s="4"/>
      <c r="F129" s="4"/>
    </row>
    <row r="130" spans="1:6">
      <c r="A130" s="5"/>
      <c r="B130" s="3"/>
      <c r="C130" s="3"/>
      <c r="D130" s="3"/>
      <c r="E130" s="4"/>
      <c r="F130" s="4"/>
    </row>
    <row r="131" spans="1:6">
      <c r="A131" s="5"/>
      <c r="B131" s="3"/>
      <c r="C131" s="3"/>
      <c r="D131" s="3"/>
      <c r="E131" s="4"/>
      <c r="F131" s="4"/>
    </row>
    <row r="132" spans="1:6">
      <c r="A132" s="5"/>
      <c r="B132" s="3"/>
      <c r="C132" s="3"/>
      <c r="D132" s="3"/>
      <c r="E132" s="4"/>
      <c r="F132" s="4"/>
    </row>
    <row r="133" spans="1:6">
      <c r="A133" s="5"/>
      <c r="B133" s="3"/>
      <c r="C133" s="3"/>
      <c r="D133" s="3"/>
      <c r="E133" s="4"/>
      <c r="F133" s="4"/>
    </row>
    <row r="134" spans="1:6">
      <c r="A134" s="5"/>
      <c r="B134" s="3"/>
      <c r="C134" s="3"/>
      <c r="D134" s="3"/>
      <c r="E134" s="4"/>
      <c r="F134" s="4"/>
    </row>
    <row r="135" spans="1:6">
      <c r="A135" s="5"/>
      <c r="B135" s="3"/>
      <c r="C135" s="3"/>
      <c r="D135" s="3"/>
      <c r="E135" s="4"/>
      <c r="F135" s="4"/>
    </row>
    <row r="136" spans="1:6">
      <c r="A136" s="5"/>
      <c r="B136" s="3"/>
      <c r="C136" s="3"/>
      <c r="D136" s="3"/>
      <c r="E136" s="4"/>
      <c r="F136" s="4"/>
    </row>
    <row r="137" spans="1:6">
      <c r="A137" s="5"/>
      <c r="B137" s="3"/>
      <c r="C137" s="3"/>
      <c r="D137" s="3"/>
      <c r="E137" s="4"/>
      <c r="F137" s="4"/>
    </row>
    <row r="138" spans="1:6">
      <c r="A138" s="5"/>
      <c r="B138" s="3"/>
      <c r="C138" s="3"/>
      <c r="D138" s="3"/>
      <c r="E138" s="4"/>
      <c r="F138" s="4"/>
    </row>
    <row r="139" spans="1:6">
      <c r="A139" s="5"/>
      <c r="B139" s="3"/>
      <c r="C139" s="3"/>
      <c r="D139" s="3"/>
      <c r="E139" s="4"/>
      <c r="F139" s="4"/>
    </row>
    <row r="140" spans="1:6">
      <c r="A140" s="5"/>
      <c r="B140" s="3"/>
      <c r="C140" s="3"/>
      <c r="D140" s="3"/>
      <c r="E140" s="4"/>
      <c r="F140" s="4"/>
    </row>
    <row r="141" spans="1:6">
      <c r="A141" s="5"/>
      <c r="B141" s="3"/>
      <c r="C141" s="3"/>
      <c r="D141" s="3"/>
      <c r="E141" s="4"/>
      <c r="F141" s="4"/>
    </row>
    <row r="142" spans="1:6">
      <c r="A142" s="5"/>
      <c r="B142" s="3"/>
      <c r="C142" s="3"/>
      <c r="D142" s="3"/>
      <c r="E142" s="4"/>
      <c r="F142" s="4"/>
    </row>
    <row r="143" spans="1:6">
      <c r="A143" s="5"/>
      <c r="B143" s="3"/>
      <c r="C143" s="3"/>
      <c r="D143" s="3"/>
      <c r="E143" s="4"/>
      <c r="F143" s="4"/>
    </row>
    <row r="144" spans="1:6">
      <c r="A144" s="5"/>
      <c r="B144" s="3"/>
      <c r="C144" s="3"/>
      <c r="D144" s="3"/>
      <c r="E144" s="4"/>
      <c r="F144" s="4"/>
    </row>
    <row r="145" spans="1:6">
      <c r="A145" s="5"/>
      <c r="B145" s="3"/>
      <c r="C145" s="3"/>
      <c r="D145" s="3"/>
      <c r="E145" s="4"/>
      <c r="F145" s="4"/>
    </row>
    <row r="146" spans="1:6">
      <c r="A146" s="5"/>
      <c r="B146" s="3"/>
      <c r="C146" s="3"/>
      <c r="D146" s="3"/>
      <c r="E146" s="4"/>
      <c r="F146" s="4"/>
    </row>
    <row r="147" spans="1:6">
      <c r="A147" s="5"/>
      <c r="B147" s="3"/>
      <c r="C147" s="3"/>
      <c r="D147" s="3"/>
      <c r="E147" s="4"/>
      <c r="F147" s="4"/>
    </row>
    <row r="148" spans="1:6">
      <c r="A148" s="5"/>
      <c r="B148" s="3"/>
      <c r="C148" s="3"/>
      <c r="D148" s="3"/>
      <c r="E148" s="4"/>
      <c r="F148" s="4"/>
    </row>
    <row r="149" spans="1:6">
      <c r="A149" s="5"/>
      <c r="B149" s="3"/>
      <c r="C149" s="3"/>
      <c r="D149" s="3"/>
      <c r="E149" s="4"/>
      <c r="F149" s="4"/>
    </row>
    <row r="150" spans="1:6">
      <c r="A150" s="5"/>
      <c r="B150" s="3"/>
      <c r="C150" s="3"/>
      <c r="D150" s="3"/>
      <c r="E150" s="4"/>
      <c r="F150" s="4"/>
    </row>
    <row r="151" spans="1:6">
      <c r="A151" s="5"/>
      <c r="B151" s="3"/>
      <c r="C151" s="3"/>
      <c r="D151" s="3"/>
      <c r="E151" s="4"/>
      <c r="F151" s="4"/>
    </row>
    <row r="152" spans="1:6">
      <c r="A152" s="5"/>
      <c r="B152" s="3"/>
      <c r="C152" s="3"/>
      <c r="D152" s="3"/>
      <c r="E152" s="4"/>
      <c r="F152" s="4"/>
    </row>
    <row r="153" spans="1:6">
      <c r="A153" s="5"/>
      <c r="B153" s="3"/>
      <c r="C153" s="3"/>
      <c r="D153" s="3"/>
      <c r="E153" s="4"/>
      <c r="F153" s="4"/>
    </row>
    <row r="154" spans="1:6">
      <c r="A154" s="5"/>
      <c r="B154" s="3"/>
      <c r="C154" s="3"/>
      <c r="D154" s="3"/>
      <c r="E154" s="4"/>
      <c r="F154" s="4"/>
    </row>
    <row r="155" spans="1:6">
      <c r="A155" s="5"/>
      <c r="B155" s="3"/>
      <c r="C155" s="3"/>
      <c r="D155" s="3"/>
      <c r="E155" s="4"/>
      <c r="F155" s="4"/>
    </row>
    <row r="156" spans="1:6">
      <c r="A156" s="5"/>
      <c r="B156" s="3"/>
      <c r="C156" s="3"/>
      <c r="D156" s="3"/>
      <c r="E156" s="4"/>
      <c r="F156" s="4"/>
    </row>
    <row r="157" spans="1:6">
      <c r="A157" s="5"/>
      <c r="B157" s="3"/>
      <c r="C157" s="3"/>
      <c r="D157" s="3"/>
      <c r="E157" s="4"/>
      <c r="F157" s="4"/>
    </row>
    <row r="158" spans="1:6">
      <c r="A158" s="5"/>
      <c r="B158" s="3"/>
      <c r="C158" s="3"/>
      <c r="D158" s="3"/>
      <c r="E158" s="4"/>
      <c r="F158" s="4"/>
    </row>
    <row r="159" spans="1:6">
      <c r="A159" s="5"/>
      <c r="B159" s="3"/>
      <c r="C159" s="3"/>
      <c r="D159" s="3"/>
      <c r="E159" s="4"/>
      <c r="F159" s="4"/>
    </row>
    <row r="160" spans="1:6">
      <c r="A160" s="5"/>
      <c r="B160" s="3"/>
      <c r="C160" s="3"/>
      <c r="D160" s="3"/>
      <c r="E160" s="4"/>
      <c r="F160" s="4"/>
    </row>
    <row r="161" spans="1:6">
      <c r="A161" s="5"/>
      <c r="B161" s="3"/>
      <c r="C161" s="3"/>
      <c r="D161" s="3"/>
      <c r="E161" s="4"/>
      <c r="F161" s="4"/>
    </row>
    <row r="162" spans="1:6">
      <c r="A162" s="5"/>
      <c r="B162" s="3"/>
      <c r="C162" s="3"/>
      <c r="D162" s="3"/>
      <c r="E162" s="4"/>
      <c r="F162" s="4"/>
    </row>
    <row r="163" spans="1:6">
      <c r="A163" s="5"/>
      <c r="B163" s="3"/>
      <c r="C163" s="3"/>
      <c r="D163" s="3"/>
      <c r="E163" s="4"/>
      <c r="F163" s="4"/>
    </row>
    <row r="164" spans="1:6">
      <c r="A164" s="5"/>
      <c r="B164" s="3"/>
      <c r="C164" s="3"/>
      <c r="D164" s="3"/>
      <c r="E164" s="4"/>
      <c r="F164" s="4"/>
    </row>
    <row r="165" spans="1:6">
      <c r="A165" s="5"/>
      <c r="B165" s="3"/>
      <c r="C165" s="3"/>
      <c r="D165" s="3"/>
      <c r="E165" s="4"/>
      <c r="F165" s="4"/>
    </row>
    <row r="166" spans="1:6">
      <c r="A166" s="5"/>
      <c r="B166" s="3"/>
      <c r="C166" s="3"/>
      <c r="D166" s="3"/>
      <c r="E166" s="4"/>
      <c r="F166" s="4"/>
    </row>
    <row r="167" spans="1:6">
      <c r="A167" s="5"/>
      <c r="B167" s="3"/>
      <c r="C167" s="3"/>
      <c r="D167" s="3"/>
      <c r="E167" s="4"/>
      <c r="F167" s="4"/>
    </row>
    <row r="168" spans="1:6">
      <c r="A168" s="5"/>
      <c r="B168" s="3"/>
      <c r="C168" s="3"/>
      <c r="D168" s="3"/>
      <c r="E168" s="4"/>
      <c r="F168" s="4"/>
    </row>
    <row r="169" spans="1:6">
      <c r="A169" s="5"/>
      <c r="B169" s="3"/>
      <c r="C169" s="3"/>
      <c r="D169" s="3"/>
      <c r="E169" s="4"/>
      <c r="F169" s="4"/>
    </row>
    <row r="170" spans="1:6">
      <c r="A170" s="5"/>
      <c r="B170" s="3"/>
      <c r="C170" s="3"/>
      <c r="D170" s="3"/>
      <c r="E170" s="4"/>
      <c r="F170" s="4"/>
    </row>
    <row r="171" spans="1:6">
      <c r="A171" s="5"/>
      <c r="B171" s="3"/>
      <c r="C171" s="3"/>
      <c r="D171" s="3"/>
      <c r="E171" s="4"/>
      <c r="F171" s="4"/>
    </row>
    <row r="172" spans="1:6">
      <c r="A172" s="5"/>
      <c r="B172" s="3"/>
      <c r="C172" s="3"/>
      <c r="D172" s="3"/>
      <c r="E172" s="4"/>
      <c r="F172" s="4"/>
    </row>
    <row r="173" spans="1:6">
      <c r="A173" s="5"/>
      <c r="B173" s="3"/>
      <c r="C173" s="3"/>
      <c r="D173" s="3"/>
      <c r="E173" s="4"/>
      <c r="F173" s="4"/>
    </row>
    <row r="174" spans="1:6">
      <c r="A174" s="5"/>
      <c r="B174" s="3"/>
      <c r="C174" s="3"/>
      <c r="D174" s="3"/>
      <c r="E174" s="4"/>
      <c r="F174" s="4"/>
    </row>
    <row r="175" spans="1:6">
      <c r="A175" s="5"/>
      <c r="B175" s="3"/>
      <c r="C175" s="3"/>
      <c r="D175" s="3"/>
      <c r="E175" s="4"/>
      <c r="F175" s="4"/>
    </row>
    <row r="176" spans="1:6">
      <c r="A176" s="5"/>
      <c r="B176" s="3"/>
      <c r="C176" s="3"/>
      <c r="D176" s="3"/>
      <c r="E176" s="4"/>
      <c r="F176" s="4"/>
    </row>
    <row r="177" spans="1:6">
      <c r="A177" s="5"/>
      <c r="B177" s="3"/>
      <c r="C177" s="3"/>
      <c r="D177" s="3"/>
      <c r="E177" s="4"/>
      <c r="F177" s="4"/>
    </row>
    <row r="178" spans="1:6">
      <c r="A178" s="5"/>
      <c r="B178" s="3"/>
      <c r="C178" s="3"/>
      <c r="D178" s="3"/>
      <c r="E178" s="4"/>
      <c r="F178" s="4"/>
    </row>
    <row r="179" spans="1:6">
      <c r="A179" s="5"/>
      <c r="B179" s="3"/>
      <c r="C179" s="3"/>
      <c r="D179" s="3"/>
      <c r="E179" s="4"/>
      <c r="F179" s="4"/>
    </row>
    <row r="180" spans="1:6">
      <c r="A180" s="5"/>
      <c r="B180" s="3"/>
      <c r="C180" s="3"/>
      <c r="D180" s="3"/>
      <c r="E180" s="4"/>
      <c r="F180" s="4"/>
    </row>
    <row r="181" spans="1:6">
      <c r="A181" s="5"/>
      <c r="B181" s="3"/>
      <c r="C181" s="3"/>
      <c r="D181" s="3"/>
      <c r="E181" s="4"/>
      <c r="F181" s="4"/>
    </row>
    <row r="182" spans="1:6">
      <c r="A182" s="5"/>
      <c r="B182" s="3"/>
      <c r="C182" s="3"/>
      <c r="D182" s="3"/>
      <c r="E182" s="4"/>
      <c r="F182" s="4"/>
    </row>
    <row r="183" spans="1:6">
      <c r="A183" s="5"/>
      <c r="B183" s="3"/>
      <c r="C183" s="3"/>
      <c r="D183" s="3"/>
      <c r="E183" s="4"/>
      <c r="F183" s="4"/>
    </row>
    <row r="184" spans="1:6">
      <c r="A184" s="5"/>
      <c r="B184" s="3"/>
      <c r="C184" s="3"/>
      <c r="D184" s="3"/>
      <c r="E184" s="4"/>
      <c r="F184" s="4"/>
    </row>
    <row r="185" spans="1:6">
      <c r="A185" s="5"/>
      <c r="B185" s="3"/>
      <c r="C185" s="3"/>
      <c r="D185" s="3"/>
      <c r="E185" s="4"/>
      <c r="F185" s="4"/>
    </row>
    <row r="186" spans="1:6">
      <c r="A186" s="5"/>
      <c r="B186" s="3"/>
      <c r="C186" s="3"/>
      <c r="D186" s="3"/>
      <c r="E186" s="4"/>
      <c r="F186" s="4"/>
    </row>
    <row r="187" spans="1:6">
      <c r="A187" s="5"/>
      <c r="B187" s="3"/>
      <c r="C187" s="3"/>
      <c r="D187" s="3"/>
      <c r="E187" s="4"/>
      <c r="F187" s="4"/>
    </row>
    <row r="188" spans="1:6">
      <c r="A188" s="5"/>
      <c r="B188" s="3"/>
      <c r="C188" s="3"/>
      <c r="D188" s="3"/>
      <c r="E188" s="4"/>
      <c r="F188" s="4"/>
    </row>
    <row r="189" spans="1:6">
      <c r="A189" s="5"/>
      <c r="B189" s="3"/>
      <c r="C189" s="3"/>
      <c r="D189" s="3"/>
      <c r="E189" s="4"/>
      <c r="F189" s="4"/>
    </row>
    <row r="190" spans="1:6">
      <c r="A190" s="5"/>
      <c r="B190" s="3"/>
      <c r="C190" s="3"/>
      <c r="D190" s="3"/>
      <c r="E190" s="4"/>
      <c r="F190" s="4"/>
    </row>
    <row r="191" spans="1:6">
      <c r="A191" s="5"/>
      <c r="B191" s="3"/>
      <c r="C191" s="3"/>
      <c r="D191" s="3"/>
      <c r="E191" s="4"/>
      <c r="F191" s="4"/>
    </row>
    <row r="192" spans="1:6">
      <c r="A192" s="5"/>
      <c r="B192" s="3"/>
      <c r="C192" s="3"/>
      <c r="D192" s="3"/>
      <c r="E192" s="4"/>
      <c r="F192" s="4"/>
    </row>
    <row r="193" spans="1:6">
      <c r="A193" s="5"/>
      <c r="B193" s="3"/>
      <c r="C193" s="3"/>
      <c r="D193" s="3"/>
      <c r="E193" s="4"/>
      <c r="F193" s="4"/>
    </row>
    <row r="194" spans="1:6">
      <c r="A194" s="5"/>
      <c r="B194" s="3"/>
      <c r="C194" s="3"/>
      <c r="D194" s="3"/>
      <c r="E194" s="4"/>
      <c r="F194" s="4"/>
    </row>
    <row r="195" spans="1:6">
      <c r="A195" s="5"/>
      <c r="B195" s="3"/>
      <c r="C195" s="3"/>
      <c r="D195" s="3"/>
      <c r="E195" s="4"/>
      <c r="F195" s="4"/>
    </row>
    <row r="196" spans="1:6">
      <c r="A196" s="5"/>
      <c r="B196" s="3"/>
      <c r="C196" s="3"/>
      <c r="D196" s="3"/>
      <c r="E196" s="4"/>
      <c r="F196" s="4"/>
    </row>
    <row r="197" spans="1:6">
      <c r="A197" s="5"/>
      <c r="B197" s="3"/>
      <c r="C197" s="3"/>
      <c r="D197" s="3"/>
      <c r="E197" s="4"/>
      <c r="F197" s="4"/>
    </row>
    <row r="198" spans="1:6">
      <c r="A198" s="5"/>
      <c r="B198" s="3"/>
      <c r="C198" s="3"/>
      <c r="D198" s="3"/>
      <c r="E198" s="4"/>
      <c r="F198" s="4"/>
    </row>
    <row r="199" spans="1:6">
      <c r="A199" s="5"/>
      <c r="B199" s="3"/>
      <c r="C199" s="3"/>
      <c r="D199" s="3"/>
      <c r="E199" s="4"/>
      <c r="F199" s="4"/>
    </row>
    <row r="200" spans="1:6">
      <c r="A200" s="5"/>
      <c r="B200" s="3"/>
      <c r="C200" s="3"/>
      <c r="D200" s="3"/>
      <c r="E200" s="4"/>
      <c r="F200" s="4"/>
    </row>
    <row r="201" spans="1:6">
      <c r="A201" s="5"/>
      <c r="B201" s="3"/>
      <c r="C201" s="3"/>
      <c r="D201" s="3"/>
      <c r="E201" s="4"/>
      <c r="F201" s="4"/>
    </row>
    <row r="202" spans="1:6">
      <c r="A202" s="5"/>
      <c r="B202" s="3"/>
      <c r="C202" s="3"/>
      <c r="D202" s="3"/>
      <c r="E202" s="4"/>
      <c r="F202" s="4"/>
    </row>
    <row r="203" spans="1:6">
      <c r="A203" s="5"/>
      <c r="B203" s="3"/>
      <c r="C203" s="3"/>
      <c r="D203" s="3"/>
      <c r="E203" s="4"/>
      <c r="F203" s="4"/>
    </row>
    <row r="204" spans="1:6">
      <c r="A204" s="5"/>
      <c r="B204" s="3"/>
      <c r="C204" s="3"/>
      <c r="D204" s="3"/>
      <c r="E204" s="4"/>
      <c r="F204" s="4"/>
    </row>
    <row r="205" spans="1:6">
      <c r="A205" s="5"/>
      <c r="B205" s="3"/>
      <c r="C205" s="3"/>
      <c r="D205" s="3"/>
      <c r="E205" s="4"/>
      <c r="F205" s="4"/>
    </row>
    <row r="206" spans="1:6">
      <c r="A206" s="5"/>
      <c r="B206" s="3"/>
      <c r="C206" s="3"/>
      <c r="D206" s="3"/>
      <c r="E206" s="4"/>
      <c r="F206" s="4"/>
    </row>
    <row r="207" spans="1:6">
      <c r="A207" s="5"/>
      <c r="B207" s="3"/>
      <c r="C207" s="3"/>
      <c r="D207" s="3"/>
      <c r="E207" s="4"/>
      <c r="F207" s="4"/>
    </row>
    <row r="208" spans="1:6">
      <c r="A208" s="5"/>
      <c r="B208" s="3"/>
      <c r="C208" s="3"/>
      <c r="D208" s="3"/>
      <c r="E208" s="4"/>
      <c r="F208" s="4"/>
    </row>
    <row r="209" spans="1:6">
      <c r="A209" s="5"/>
      <c r="B209" s="3"/>
      <c r="C209" s="3"/>
      <c r="D209" s="3"/>
      <c r="E209" s="4"/>
      <c r="F209" s="4"/>
    </row>
    <row r="210" spans="1:6">
      <c r="A210" s="5"/>
      <c r="B210" s="3"/>
      <c r="C210" s="3"/>
      <c r="D210" s="3"/>
      <c r="E210" s="4"/>
      <c r="F210" s="4"/>
    </row>
    <row r="211" spans="1:6">
      <c r="A211" s="5"/>
      <c r="B211" s="3"/>
      <c r="C211" s="3"/>
      <c r="D211" s="3"/>
      <c r="E211" s="4"/>
      <c r="F211" s="4"/>
    </row>
    <row r="212" spans="1:6">
      <c r="A212" s="5"/>
      <c r="B212" s="3"/>
      <c r="C212" s="3"/>
      <c r="D212" s="3"/>
      <c r="E212" s="4"/>
      <c r="F212" s="4"/>
    </row>
    <row r="213" spans="1:6">
      <c r="A213" s="5"/>
      <c r="B213" s="3"/>
      <c r="C213" s="3"/>
      <c r="D213" s="3"/>
      <c r="E213" s="4"/>
      <c r="F213" s="4"/>
    </row>
    <row r="214" spans="1:6">
      <c r="A214" s="5"/>
      <c r="B214" s="3"/>
      <c r="C214" s="3"/>
      <c r="D214" s="3"/>
      <c r="E214" s="4"/>
      <c r="F214" s="4"/>
    </row>
    <row r="215" spans="1:6">
      <c r="A215" s="5"/>
      <c r="B215" s="3"/>
      <c r="C215" s="3"/>
      <c r="D215" s="3"/>
      <c r="E215" s="4"/>
      <c r="F215" s="4"/>
    </row>
    <row r="216" spans="1:6">
      <c r="A216" s="5"/>
      <c r="B216" s="3"/>
      <c r="C216" s="3"/>
      <c r="D216" s="3"/>
      <c r="E216" s="4"/>
      <c r="F216" s="4"/>
    </row>
    <row r="217" spans="1:6">
      <c r="A217" s="5"/>
      <c r="B217" s="3"/>
      <c r="C217" s="3"/>
      <c r="D217" s="3"/>
      <c r="E217" s="4"/>
      <c r="F217" s="4"/>
    </row>
    <row r="218" spans="1:6">
      <c r="A218" s="5"/>
      <c r="B218" s="3"/>
      <c r="C218" s="3"/>
      <c r="D218" s="3"/>
      <c r="E218" s="4"/>
      <c r="F218" s="4"/>
    </row>
    <row r="219" spans="1:6">
      <c r="A219" s="5"/>
      <c r="B219" s="3"/>
      <c r="C219" s="3"/>
      <c r="D219" s="3"/>
      <c r="E219" s="4"/>
      <c r="F219" s="4"/>
    </row>
    <row r="220" spans="1:6">
      <c r="A220" s="5"/>
      <c r="B220" s="3"/>
      <c r="C220" s="3"/>
      <c r="D220" s="3"/>
      <c r="E220" s="4"/>
      <c r="F220" s="4"/>
    </row>
    <row r="221" spans="1:6">
      <c r="A221" s="5"/>
      <c r="B221" s="3"/>
      <c r="C221" s="3"/>
      <c r="D221" s="3"/>
      <c r="E221" s="4"/>
      <c r="F221" s="4"/>
    </row>
    <row r="222" spans="1:6">
      <c r="A222" s="5"/>
      <c r="B222" s="3"/>
      <c r="C222" s="3"/>
      <c r="D222" s="3"/>
      <c r="E222" s="4"/>
      <c r="F222" s="4"/>
    </row>
    <row r="223" spans="1:6">
      <c r="A223" s="5"/>
      <c r="B223" s="3"/>
      <c r="C223" s="3"/>
      <c r="D223" s="3"/>
      <c r="E223" s="4"/>
      <c r="F223" s="4"/>
    </row>
    <row r="224" spans="1:6">
      <c r="A224" s="5"/>
      <c r="B224" s="3"/>
      <c r="C224" s="3"/>
      <c r="D224" s="3"/>
      <c r="E224" s="4"/>
      <c r="F224" s="4"/>
    </row>
    <row r="225" spans="1:6">
      <c r="A225" s="5"/>
      <c r="B225" s="3"/>
      <c r="C225" s="3"/>
      <c r="D225" s="3"/>
      <c r="E225" s="4"/>
      <c r="F225" s="4"/>
    </row>
    <row r="226" spans="1:6">
      <c r="A226" s="5"/>
      <c r="B226" s="3"/>
      <c r="C226" s="3"/>
      <c r="D226" s="3"/>
      <c r="E226" s="4"/>
      <c r="F226" s="4"/>
    </row>
    <row r="227" spans="1:6">
      <c r="A227" s="5"/>
      <c r="B227" s="3"/>
      <c r="C227" s="3"/>
      <c r="D227" s="3"/>
      <c r="E227" s="4"/>
      <c r="F227" s="4"/>
    </row>
    <row r="228" spans="1:6">
      <c r="A228" s="5"/>
      <c r="B228" s="3"/>
      <c r="C228" s="3"/>
      <c r="D228" s="3"/>
      <c r="E228" s="4"/>
      <c r="F228" s="4"/>
    </row>
    <row r="229" spans="1:6">
      <c r="A229" s="5"/>
      <c r="B229" s="3"/>
      <c r="C229" s="3"/>
      <c r="D229" s="3"/>
      <c r="E229" s="4"/>
      <c r="F229" s="4"/>
    </row>
    <row r="230" spans="1:6">
      <c r="A230" s="5"/>
      <c r="B230" s="3"/>
      <c r="C230" s="3"/>
      <c r="D230" s="3"/>
      <c r="E230" s="4"/>
      <c r="F230" s="4"/>
    </row>
    <row r="231" spans="1:6">
      <c r="A231" s="5"/>
      <c r="B231" s="3"/>
      <c r="C231" s="3"/>
      <c r="D231" s="3"/>
      <c r="E231" s="4"/>
      <c r="F231" s="4"/>
    </row>
    <row r="232" spans="1:6">
      <c r="A232" s="5"/>
      <c r="B232" s="3"/>
      <c r="C232" s="3"/>
      <c r="D232" s="3"/>
      <c r="E232" s="4"/>
      <c r="F232" s="4"/>
    </row>
    <row r="233" spans="1:6">
      <c r="A233" s="5"/>
      <c r="B233" s="3"/>
      <c r="C233" s="3"/>
      <c r="D233" s="3"/>
      <c r="E233" s="4"/>
      <c r="F233" s="4"/>
    </row>
    <row r="234" spans="1:6">
      <c r="A234" s="5"/>
      <c r="B234" s="3"/>
      <c r="C234" s="3"/>
      <c r="D234" s="3"/>
      <c r="E234" s="4"/>
      <c r="F234" s="4"/>
    </row>
    <row r="235" spans="1:6">
      <c r="A235" s="5"/>
      <c r="B235" s="3"/>
      <c r="C235" s="3"/>
      <c r="D235" s="3"/>
      <c r="E235" s="4"/>
      <c r="F235" s="4"/>
    </row>
    <row r="236" spans="1:6">
      <c r="A236" s="5"/>
      <c r="B236" s="3"/>
      <c r="C236" s="3"/>
      <c r="D236" s="3"/>
      <c r="E236" s="4"/>
      <c r="F236" s="4"/>
    </row>
    <row r="237" spans="1:6">
      <c r="A237" s="5"/>
      <c r="B237" s="3"/>
      <c r="C237" s="3"/>
      <c r="D237" s="3"/>
      <c r="E237" s="4"/>
      <c r="F237" s="4"/>
    </row>
    <row r="238" spans="1:6">
      <c r="A238" s="5"/>
      <c r="B238" s="3"/>
      <c r="C238" s="3"/>
      <c r="D238" s="3"/>
      <c r="E238" s="4"/>
      <c r="F238" s="4"/>
    </row>
    <row r="239" spans="1:6">
      <c r="A239" s="5"/>
      <c r="B239" s="3"/>
      <c r="C239" s="3"/>
      <c r="D239" s="3"/>
      <c r="E239" s="4"/>
      <c r="F239" s="4"/>
    </row>
    <row r="240" spans="1:6">
      <c r="A240" s="5"/>
      <c r="B240" s="3"/>
      <c r="C240" s="3"/>
      <c r="D240" s="3"/>
      <c r="E240" s="4"/>
      <c r="F240" s="4"/>
    </row>
    <row r="241" spans="1:6">
      <c r="A241" s="5"/>
      <c r="B241" s="3"/>
      <c r="C241" s="3"/>
      <c r="D241" s="3"/>
      <c r="E241" s="4"/>
      <c r="F241" s="4"/>
    </row>
    <row r="242" spans="1:6">
      <c r="A242" s="5"/>
      <c r="B242" s="3"/>
      <c r="C242" s="3"/>
      <c r="D242" s="3"/>
      <c r="E242" s="4"/>
      <c r="F242" s="4"/>
    </row>
    <row r="243" spans="1:6">
      <c r="A243" s="5"/>
      <c r="B243" s="3"/>
      <c r="C243" s="3"/>
      <c r="D243" s="3"/>
      <c r="E243" s="4"/>
      <c r="F243" s="4"/>
    </row>
    <row r="244" spans="1:6">
      <c r="A244" s="5"/>
      <c r="B244" s="3"/>
      <c r="C244" s="3"/>
      <c r="D244" s="3"/>
      <c r="E244" s="4"/>
      <c r="F244" s="4"/>
    </row>
    <row r="245" spans="1:6">
      <c r="A245" s="5"/>
      <c r="B245" s="3"/>
      <c r="C245" s="3"/>
      <c r="D245" s="3"/>
      <c r="E245" s="4"/>
      <c r="F245" s="4"/>
    </row>
    <row r="246" spans="1:6">
      <c r="A246" s="5"/>
      <c r="B246" s="3"/>
      <c r="C246" s="3"/>
      <c r="D246" s="3"/>
      <c r="E246" s="4"/>
      <c r="F246" s="4"/>
    </row>
    <row r="247" spans="1:6">
      <c r="A247" s="5"/>
      <c r="B247" s="3"/>
      <c r="C247" s="3"/>
      <c r="D247" s="3"/>
      <c r="E247" s="4"/>
      <c r="F247" s="4"/>
    </row>
    <row r="248" spans="1:6">
      <c r="A248" s="5"/>
      <c r="B248" s="3"/>
      <c r="C248" s="3"/>
      <c r="D248" s="3"/>
      <c r="E248" s="4"/>
      <c r="F248" s="4"/>
    </row>
    <row r="249" spans="1:6">
      <c r="A249" s="5"/>
      <c r="B249" s="3"/>
      <c r="C249" s="3"/>
      <c r="D249" s="3"/>
      <c r="E249" s="4"/>
      <c r="F249" s="4"/>
    </row>
    <row r="250" spans="1:6">
      <c r="A250" s="5"/>
      <c r="B250" s="3"/>
      <c r="C250" s="3"/>
      <c r="D250" s="3"/>
      <c r="E250" s="4"/>
      <c r="F250" s="4"/>
    </row>
    <row r="251" spans="1:6">
      <c r="A251" s="5"/>
      <c r="B251" s="3"/>
      <c r="C251" s="3"/>
      <c r="D251" s="3"/>
      <c r="E251" s="4"/>
      <c r="F251" s="4"/>
    </row>
    <row r="252" spans="1:6">
      <c r="A252" s="5"/>
      <c r="B252" s="3"/>
      <c r="C252" s="3"/>
      <c r="D252" s="3"/>
      <c r="E252" s="4"/>
      <c r="F252" s="4"/>
    </row>
    <row r="253" spans="1:6">
      <c r="A253" s="5"/>
      <c r="B253" s="3"/>
      <c r="C253" s="3"/>
      <c r="D253" s="3"/>
      <c r="E253" s="4"/>
      <c r="F253" s="4"/>
    </row>
    <row r="254" spans="1:6">
      <c r="A254" s="5"/>
      <c r="B254" s="3"/>
      <c r="C254" s="3"/>
      <c r="D254" s="3"/>
      <c r="E254" s="4"/>
      <c r="F254" s="4"/>
    </row>
    <row r="255" spans="1:6">
      <c r="A255" s="5"/>
      <c r="B255" s="3"/>
      <c r="C255" s="3"/>
      <c r="D255" s="3"/>
      <c r="E255" s="4"/>
      <c r="F255" s="4"/>
    </row>
    <row r="256" spans="1:6">
      <c r="A256" s="5"/>
      <c r="B256" s="3"/>
      <c r="C256" s="3"/>
      <c r="D256" s="3"/>
      <c r="E256" s="4"/>
      <c r="F256" s="4"/>
    </row>
    <row r="257" spans="1:6">
      <c r="A257" s="5"/>
      <c r="B257" s="3"/>
      <c r="C257" s="3"/>
      <c r="D257" s="3"/>
      <c r="E257" s="4"/>
      <c r="F257" s="4"/>
    </row>
    <row r="258" spans="1:6">
      <c r="A258" s="5"/>
      <c r="B258" s="3"/>
      <c r="C258" s="3"/>
      <c r="D258" s="3"/>
      <c r="E258" s="4"/>
      <c r="F258" s="4"/>
    </row>
    <row r="259" spans="1:6">
      <c r="A259" s="5"/>
      <c r="B259" s="3"/>
      <c r="C259" s="3"/>
      <c r="D259" s="3"/>
      <c r="E259" s="4"/>
      <c r="F259" s="4"/>
    </row>
    <row r="260" spans="1:6">
      <c r="A260" s="5"/>
      <c r="B260" s="3"/>
      <c r="C260" s="3"/>
      <c r="D260" s="3"/>
      <c r="E260" s="4"/>
      <c r="F260" s="4"/>
    </row>
    <row r="261" spans="1:6">
      <c r="A261" s="5"/>
      <c r="B261" s="3"/>
      <c r="C261" s="3"/>
      <c r="D261" s="3"/>
      <c r="E261" s="4"/>
      <c r="F261" s="4"/>
    </row>
    <row r="262" spans="1:6">
      <c r="A262" s="5"/>
      <c r="B262" s="3"/>
      <c r="C262" s="3"/>
      <c r="D262" s="3"/>
      <c r="E262" s="4"/>
      <c r="F262" s="4"/>
    </row>
    <row r="263" spans="1:6">
      <c r="A263" s="5"/>
      <c r="B263" s="3"/>
      <c r="C263" s="3"/>
      <c r="D263" s="3"/>
      <c r="E263" s="4"/>
      <c r="F263" s="4"/>
    </row>
    <row r="264" spans="1:6">
      <c r="A264" s="5"/>
      <c r="B264" s="3"/>
      <c r="C264" s="3"/>
      <c r="D264" s="3"/>
      <c r="E264" s="4"/>
      <c r="F264" s="4"/>
    </row>
    <row r="265" spans="1:6">
      <c r="A265" s="5"/>
      <c r="B265" s="3"/>
      <c r="C265" s="3"/>
      <c r="D265" s="3"/>
      <c r="E265" s="4"/>
      <c r="F265" s="4"/>
    </row>
    <row r="266" spans="1:6">
      <c r="A266" s="5"/>
      <c r="B266" s="3"/>
      <c r="C266" s="3"/>
      <c r="D266" s="3"/>
      <c r="E266" s="4"/>
      <c r="F266" s="4"/>
    </row>
    <row r="267" spans="1:6">
      <c r="A267" s="5"/>
      <c r="B267" s="3"/>
      <c r="C267" s="3"/>
      <c r="D267" s="3"/>
      <c r="E267" s="4"/>
      <c r="F267" s="4"/>
    </row>
    <row r="268" spans="1:6">
      <c r="A268" s="5"/>
      <c r="B268" s="3"/>
      <c r="C268" s="3"/>
      <c r="D268" s="3"/>
      <c r="E268" s="4"/>
      <c r="F268" s="4"/>
    </row>
    <row r="269" spans="1:6">
      <c r="A269" s="5"/>
      <c r="B269" s="3"/>
      <c r="C269" s="3"/>
      <c r="D269" s="3"/>
      <c r="E269" s="4"/>
      <c r="F269" s="4"/>
    </row>
    <row r="270" spans="1:6">
      <c r="A270" s="5"/>
      <c r="B270" s="3"/>
      <c r="C270" s="3"/>
      <c r="D270" s="3"/>
      <c r="E270" s="4"/>
      <c r="F270" s="4"/>
    </row>
    <row r="271" spans="1:6">
      <c r="A271" s="5"/>
      <c r="B271" s="3"/>
      <c r="C271" s="3"/>
      <c r="D271" s="3"/>
      <c r="E271" s="4"/>
      <c r="F271" s="4"/>
    </row>
    <row r="272" spans="1:6">
      <c r="A272" s="5"/>
      <c r="B272" s="3"/>
      <c r="C272" s="3"/>
      <c r="D272" s="3"/>
      <c r="E272" s="4"/>
      <c r="F272" s="4"/>
    </row>
    <row r="273" spans="1:6">
      <c r="A273" s="5"/>
      <c r="B273" s="3"/>
      <c r="C273" s="3"/>
      <c r="D273" s="3"/>
      <c r="E273" s="4"/>
      <c r="F273" s="4"/>
    </row>
    <row r="274" spans="1:6">
      <c r="A274" s="5"/>
      <c r="B274" s="3"/>
      <c r="C274" s="3"/>
      <c r="D274" s="3"/>
      <c r="E274" s="4"/>
      <c r="F274" s="4"/>
    </row>
    <row r="275" spans="1:6">
      <c r="A275" s="5"/>
      <c r="B275" s="3"/>
      <c r="C275" s="3"/>
      <c r="D275" s="3"/>
      <c r="E275" s="4"/>
      <c r="F275" s="4"/>
    </row>
    <row r="276" spans="1:6">
      <c r="A276" s="5"/>
      <c r="B276" s="3"/>
      <c r="C276" s="3"/>
      <c r="D276" s="3"/>
      <c r="E276" s="4"/>
      <c r="F276" s="4"/>
    </row>
    <row r="277" spans="1:6">
      <c r="A277" s="5"/>
      <c r="B277" s="3"/>
      <c r="C277" s="3"/>
      <c r="D277" s="3"/>
      <c r="E277" s="4"/>
      <c r="F277" s="4"/>
    </row>
    <row r="278" spans="1:6">
      <c r="A278" s="5"/>
      <c r="B278" s="3"/>
      <c r="C278" s="3"/>
      <c r="D278" s="3"/>
      <c r="E278" s="4"/>
      <c r="F278" s="4"/>
    </row>
    <row r="279" spans="1:6">
      <c r="A279" s="5"/>
      <c r="B279" s="3"/>
      <c r="C279" s="3"/>
      <c r="D279" s="3"/>
      <c r="E279" s="4"/>
      <c r="F279" s="4"/>
    </row>
    <row r="280" spans="1:6">
      <c r="A280" s="5"/>
      <c r="B280" s="3"/>
      <c r="C280" s="3"/>
      <c r="D280" s="3"/>
      <c r="E280" s="4"/>
      <c r="F280" s="4"/>
    </row>
    <row r="281" spans="1:6">
      <c r="A281" s="5"/>
      <c r="B281" s="3"/>
      <c r="C281" s="3"/>
      <c r="D281" s="3"/>
      <c r="E281" s="4"/>
      <c r="F281" s="4"/>
    </row>
    <row r="282" spans="1:6">
      <c r="A282" s="5"/>
      <c r="B282" s="3"/>
      <c r="C282" s="3"/>
      <c r="D282" s="3"/>
      <c r="E282" s="4"/>
      <c r="F282" s="4"/>
    </row>
    <row r="283" spans="1:6">
      <c r="A283" s="5"/>
      <c r="B283" s="3"/>
      <c r="C283" s="3"/>
      <c r="D283" s="3"/>
      <c r="E283" s="4"/>
      <c r="F283" s="4"/>
    </row>
    <row r="284" spans="1:6">
      <c r="A284" s="5"/>
      <c r="B284" s="3"/>
      <c r="C284" s="3"/>
      <c r="D284" s="3"/>
      <c r="E284" s="4"/>
      <c r="F284" s="4"/>
    </row>
    <row r="285" spans="1:6">
      <c r="A285" s="5"/>
      <c r="B285" s="3"/>
      <c r="C285" s="3"/>
      <c r="D285" s="3"/>
      <c r="E285" s="4"/>
      <c r="F285" s="4"/>
    </row>
    <row r="286" spans="1:6">
      <c r="A286" s="5"/>
      <c r="B286" s="3"/>
      <c r="C286" s="3"/>
      <c r="D286" s="3"/>
      <c r="E286" s="4"/>
      <c r="F286" s="4"/>
    </row>
    <row r="287" spans="1:6">
      <c r="A287" s="5"/>
      <c r="B287" s="3"/>
      <c r="C287" s="3"/>
      <c r="D287" s="3"/>
      <c r="E287" s="4"/>
      <c r="F287" s="4"/>
    </row>
    <row r="288" spans="1:6">
      <c r="A288" s="5"/>
      <c r="B288" s="3"/>
      <c r="C288" s="3"/>
      <c r="D288" s="3"/>
      <c r="E288" s="4"/>
      <c r="F288" s="4"/>
    </row>
    <row r="289" spans="1:6">
      <c r="A289" s="5"/>
      <c r="B289" s="3"/>
      <c r="C289" s="3"/>
      <c r="D289" s="3"/>
      <c r="E289" s="4"/>
      <c r="F289" s="4"/>
    </row>
    <row r="290" spans="1:6">
      <c r="A290" s="5"/>
      <c r="B290" s="3"/>
      <c r="C290" s="3"/>
      <c r="D290" s="3"/>
      <c r="E290" s="4"/>
      <c r="F290" s="4"/>
    </row>
    <row r="291" spans="1:6">
      <c r="A291" s="5"/>
      <c r="B291" s="3"/>
      <c r="C291" s="3"/>
      <c r="D291" s="3"/>
      <c r="E291" s="4"/>
      <c r="F291" s="4"/>
    </row>
    <row r="292" spans="1:6">
      <c r="A292" s="5"/>
      <c r="B292" s="3"/>
      <c r="C292" s="3"/>
      <c r="D292" s="3"/>
      <c r="E292" s="4"/>
      <c r="F292" s="4"/>
    </row>
    <row r="293" spans="1:6">
      <c r="A293" s="5"/>
      <c r="B293" s="3"/>
      <c r="C293" s="3"/>
      <c r="D293" s="3"/>
      <c r="E293" s="4"/>
      <c r="F293" s="4"/>
    </row>
    <row r="294" spans="1:6">
      <c r="A294" s="5"/>
      <c r="B294" s="3"/>
      <c r="C294" s="3"/>
      <c r="D294" s="3"/>
      <c r="E294" s="4"/>
      <c r="F294" s="4"/>
    </row>
    <row r="295" spans="1:6">
      <c r="A295" s="5"/>
      <c r="B295" s="3"/>
      <c r="C295" s="3"/>
      <c r="D295" s="3"/>
      <c r="E295" s="4"/>
      <c r="F295" s="4"/>
    </row>
    <row r="296" spans="1:6">
      <c r="A296" s="5"/>
      <c r="B296" s="3"/>
      <c r="C296" s="3"/>
      <c r="D296" s="3"/>
      <c r="E296" s="4"/>
      <c r="F296" s="4"/>
    </row>
    <row r="297" spans="1:6">
      <c r="A297" s="5"/>
      <c r="B297" s="3"/>
      <c r="C297" s="3"/>
      <c r="D297" s="3"/>
      <c r="E297" s="4"/>
      <c r="F297" s="4"/>
    </row>
    <row r="298" spans="1:6">
      <c r="A298" s="5"/>
      <c r="B298" s="3"/>
      <c r="C298" s="3"/>
      <c r="D298" s="3"/>
      <c r="E298" s="4"/>
      <c r="F298" s="4"/>
    </row>
    <row r="299" spans="1:6">
      <c r="A299" s="5"/>
      <c r="B299" s="3"/>
      <c r="C299" s="3"/>
      <c r="D299" s="3"/>
      <c r="E299" s="4"/>
      <c r="F299" s="4"/>
    </row>
    <row r="300" spans="1:6">
      <c r="A300" s="5"/>
      <c r="B300" s="3"/>
      <c r="C300" s="3"/>
      <c r="D300" s="3"/>
      <c r="E300" s="4"/>
      <c r="F300" s="4"/>
    </row>
    <row r="301" spans="1:6">
      <c r="A301" s="5"/>
      <c r="B301" s="3"/>
      <c r="C301" s="3"/>
      <c r="D301" s="3"/>
      <c r="E301" s="4"/>
      <c r="F301" s="4"/>
    </row>
    <row r="302" spans="1:6">
      <c r="A302" s="5"/>
      <c r="B302" s="3"/>
      <c r="C302" s="3"/>
      <c r="D302" s="3"/>
      <c r="E302" s="4"/>
      <c r="F302" s="4"/>
    </row>
    <row r="303" spans="1:6">
      <c r="A303" s="5"/>
      <c r="B303" s="3"/>
      <c r="C303" s="3"/>
      <c r="D303" s="3"/>
      <c r="E303" s="4"/>
      <c r="F303" s="4"/>
    </row>
    <row r="304" spans="1:6">
      <c r="A304" s="5"/>
      <c r="B304" s="3"/>
      <c r="C304" s="3"/>
      <c r="D304" s="3"/>
      <c r="E304" s="4"/>
      <c r="F304" s="4"/>
    </row>
    <row r="305" spans="1:6">
      <c r="A305" s="5"/>
      <c r="B305" s="3"/>
      <c r="C305" s="3"/>
      <c r="D305" s="3"/>
      <c r="E305" s="4"/>
      <c r="F305" s="4"/>
    </row>
    <row r="306" spans="1:6">
      <c r="A306" s="5"/>
      <c r="B306" s="3"/>
      <c r="C306" s="3"/>
      <c r="D306" s="3"/>
      <c r="E306" s="4"/>
      <c r="F306" s="4"/>
    </row>
    <row r="307" spans="1:6">
      <c r="A307" s="5"/>
      <c r="B307" s="3"/>
      <c r="C307" s="3"/>
      <c r="D307" s="3"/>
      <c r="E307" s="4"/>
      <c r="F307" s="4"/>
    </row>
    <row r="308" spans="1:6">
      <c r="A308" s="5"/>
      <c r="B308" s="3"/>
      <c r="C308" s="3"/>
      <c r="D308" s="3"/>
      <c r="E308" s="4"/>
      <c r="F308" s="4"/>
    </row>
    <row r="309" spans="1:6">
      <c r="A309" s="5"/>
      <c r="B309" s="3"/>
      <c r="C309" s="3"/>
      <c r="D309" s="3"/>
      <c r="E309" s="4"/>
      <c r="F309" s="4"/>
    </row>
    <row r="310" spans="1:6">
      <c r="A310" s="5"/>
      <c r="B310" s="3"/>
      <c r="C310" s="3"/>
      <c r="D310" s="3"/>
      <c r="E310" s="4"/>
      <c r="F310" s="4"/>
    </row>
    <row r="311" spans="1:6">
      <c r="A311" s="5"/>
      <c r="B311" s="3"/>
      <c r="C311" s="3"/>
      <c r="D311" s="3"/>
      <c r="E311" s="4"/>
      <c r="F311" s="4"/>
    </row>
    <row r="312" spans="1:6">
      <c r="A312" s="5"/>
      <c r="B312" s="3"/>
      <c r="C312" s="3"/>
      <c r="D312" s="3"/>
      <c r="E312" s="4"/>
      <c r="F312" s="4"/>
    </row>
    <row r="313" spans="1:6">
      <c r="A313" s="5"/>
      <c r="B313" s="3"/>
      <c r="C313" s="3"/>
      <c r="D313" s="3"/>
      <c r="E313" s="4"/>
      <c r="F313" s="4"/>
    </row>
    <row r="314" spans="1:6">
      <c r="A314" s="5"/>
      <c r="B314" s="3"/>
      <c r="C314" s="3"/>
      <c r="D314" s="3"/>
      <c r="E314" s="4"/>
      <c r="F314" s="4"/>
    </row>
    <row r="315" spans="1:6">
      <c r="A315" s="5"/>
      <c r="B315" s="3"/>
      <c r="C315" s="3"/>
      <c r="D315" s="3"/>
      <c r="E315" s="4"/>
      <c r="F315" s="4"/>
    </row>
    <row r="316" spans="1:6">
      <c r="A316" s="5"/>
      <c r="B316" s="3"/>
      <c r="C316" s="3"/>
      <c r="D316" s="3"/>
      <c r="E316" s="4"/>
      <c r="F316" s="4"/>
    </row>
    <row r="317" spans="1:6">
      <c r="A317" s="5"/>
      <c r="B317" s="3"/>
      <c r="C317" s="3"/>
      <c r="D317" s="3"/>
      <c r="E317" s="4"/>
      <c r="F317" s="4"/>
    </row>
    <row r="318" spans="1:6">
      <c r="A318" s="5"/>
      <c r="B318" s="3"/>
      <c r="C318" s="3"/>
      <c r="D318" s="3"/>
      <c r="E318" s="4"/>
      <c r="F318" s="4"/>
    </row>
    <row r="319" spans="1:6">
      <c r="A319" s="5"/>
      <c r="B319" s="3"/>
      <c r="C319" s="3"/>
      <c r="D319" s="3"/>
      <c r="E319" s="4"/>
      <c r="F319" s="4"/>
    </row>
    <row r="320" spans="1:6">
      <c r="A320" s="5"/>
      <c r="B320" s="3"/>
      <c r="C320" s="3"/>
      <c r="D320" s="3"/>
      <c r="E320" s="4"/>
      <c r="F320" s="4"/>
    </row>
    <row r="321" spans="1:6">
      <c r="A321" s="5"/>
      <c r="B321" s="3"/>
      <c r="C321" s="3"/>
      <c r="D321" s="3"/>
      <c r="E321" s="4"/>
      <c r="F321" s="4"/>
    </row>
    <row r="322" spans="1:6">
      <c r="A322" s="5"/>
      <c r="B322" s="3"/>
      <c r="C322" s="3"/>
      <c r="D322" s="3"/>
      <c r="E322" s="4"/>
      <c r="F322" s="4"/>
    </row>
    <row r="323" spans="1:6">
      <c r="A323" s="5"/>
      <c r="B323" s="3"/>
      <c r="C323" s="3"/>
      <c r="D323" s="3"/>
      <c r="E323" s="4"/>
      <c r="F323" s="4"/>
    </row>
    <row r="324" spans="1:6">
      <c r="A324" s="5"/>
      <c r="B324" s="3"/>
      <c r="C324" s="3"/>
      <c r="D324" s="3"/>
      <c r="E324" s="4"/>
      <c r="F324" s="4"/>
    </row>
    <row r="325" spans="1:6">
      <c r="A325" s="5"/>
      <c r="B325" s="3"/>
      <c r="C325" s="3"/>
      <c r="D325" s="3"/>
      <c r="E325" s="4"/>
      <c r="F325" s="4"/>
    </row>
    <row r="326" spans="1:6">
      <c r="A326" s="5"/>
      <c r="B326" s="3"/>
      <c r="C326" s="3"/>
      <c r="D326" s="3"/>
      <c r="E326" s="4"/>
      <c r="F326" s="4"/>
    </row>
    <row r="327" spans="1:6">
      <c r="A327" s="5"/>
      <c r="B327" s="3"/>
      <c r="C327" s="3"/>
      <c r="D327" s="3"/>
      <c r="E327" s="4"/>
      <c r="F327" s="4"/>
    </row>
    <row r="328" spans="1:6">
      <c r="A328" s="5"/>
      <c r="B328" s="3"/>
      <c r="C328" s="3"/>
      <c r="D328" s="3"/>
      <c r="E328" s="4"/>
      <c r="F328" s="4"/>
    </row>
    <row r="329" spans="1:6">
      <c r="A329" s="5"/>
      <c r="B329" s="3"/>
      <c r="C329" s="3"/>
      <c r="D329" s="3"/>
      <c r="E329" s="4"/>
      <c r="F329" s="4"/>
    </row>
    <row r="330" spans="1:6">
      <c r="A330" s="5"/>
      <c r="B330" s="3"/>
      <c r="C330" s="3"/>
      <c r="D330" s="3"/>
      <c r="E330" s="4"/>
      <c r="F330" s="4"/>
    </row>
    <row r="331" spans="1:6">
      <c r="A331" s="5"/>
      <c r="B331" s="3"/>
      <c r="C331" s="3"/>
      <c r="D331" s="3"/>
      <c r="E331" s="4"/>
      <c r="F331" s="4"/>
    </row>
    <row r="332" spans="1:6">
      <c r="A332" s="5"/>
      <c r="B332" s="3"/>
      <c r="C332" s="3"/>
      <c r="D332" s="3"/>
      <c r="E332" s="4"/>
      <c r="F332" s="4"/>
    </row>
    <row r="333" spans="1:6">
      <c r="A333" s="5"/>
      <c r="B333" s="3"/>
      <c r="C333" s="3"/>
      <c r="D333" s="3"/>
      <c r="E333" s="4"/>
      <c r="F333" s="4"/>
    </row>
    <row r="334" spans="1:6">
      <c r="A334" s="5"/>
      <c r="B334" s="3"/>
      <c r="C334" s="3"/>
      <c r="D334" s="3"/>
      <c r="E334" s="4"/>
      <c r="F334" s="4"/>
    </row>
    <row r="335" spans="1:6">
      <c r="A335" s="5"/>
      <c r="B335" s="3"/>
      <c r="C335" s="3"/>
      <c r="D335" s="3"/>
      <c r="E335" s="4"/>
      <c r="F335" s="4"/>
    </row>
    <row r="336" spans="1:6">
      <c r="A336" s="5"/>
      <c r="B336" s="3"/>
      <c r="C336" s="3"/>
      <c r="D336" s="3"/>
      <c r="E336" s="4"/>
      <c r="F336" s="4"/>
    </row>
    <row r="337" spans="1:6">
      <c r="A337" s="5"/>
      <c r="B337" s="3"/>
      <c r="C337" s="3"/>
      <c r="D337" s="3"/>
      <c r="E337" s="4"/>
      <c r="F337" s="4"/>
    </row>
    <row r="338" spans="1:6">
      <c r="A338" s="5"/>
      <c r="B338" s="3"/>
      <c r="C338" s="3"/>
      <c r="D338" s="3"/>
      <c r="E338" s="4"/>
      <c r="F338" s="4"/>
    </row>
    <row r="339" spans="1:6">
      <c r="A339" s="5"/>
      <c r="B339" s="3"/>
      <c r="C339" s="3"/>
      <c r="D339" s="3"/>
      <c r="E339" s="4"/>
      <c r="F339" s="4"/>
    </row>
    <row r="340" spans="1:6">
      <c r="A340" s="5"/>
      <c r="B340" s="3"/>
      <c r="C340" s="3"/>
      <c r="D340" s="3"/>
      <c r="E340" s="4"/>
      <c r="F340" s="4"/>
    </row>
    <row r="341" spans="1:6">
      <c r="A341" s="5"/>
      <c r="B341" s="3"/>
      <c r="C341" s="3"/>
      <c r="D341" s="3"/>
      <c r="E341" s="4"/>
      <c r="F341" s="4"/>
    </row>
    <row r="342" spans="1:6">
      <c r="A342" s="5"/>
      <c r="B342" s="3"/>
      <c r="C342" s="3"/>
      <c r="D342" s="3"/>
      <c r="E342" s="4"/>
      <c r="F342" s="4"/>
    </row>
    <row r="343" spans="1:6">
      <c r="A343" s="5"/>
      <c r="B343" s="3"/>
      <c r="C343" s="3"/>
      <c r="D343" s="3"/>
      <c r="E343" s="4"/>
      <c r="F343" s="4"/>
    </row>
    <row r="344" spans="1:6">
      <c r="A344" s="5"/>
      <c r="B344" s="3"/>
      <c r="C344" s="3"/>
      <c r="D344" s="3"/>
      <c r="E344" s="4"/>
      <c r="F344" s="4"/>
    </row>
    <row r="345" spans="1:6">
      <c r="A345" s="5"/>
      <c r="B345" s="3"/>
      <c r="C345" s="3"/>
      <c r="D345" s="3"/>
      <c r="E345" s="4"/>
      <c r="F345" s="4"/>
    </row>
    <row r="346" spans="1:6">
      <c r="A346" s="5"/>
      <c r="B346" s="3"/>
      <c r="C346" s="3"/>
      <c r="D346" s="3"/>
      <c r="E346" s="4"/>
      <c r="F346" s="4"/>
    </row>
    <row r="347" spans="1:6">
      <c r="A347" s="5"/>
      <c r="B347" s="3"/>
      <c r="C347" s="3"/>
      <c r="D347" s="3"/>
      <c r="E347" s="4"/>
      <c r="F347" s="4"/>
    </row>
    <row r="348" spans="1:6">
      <c r="A348" s="5"/>
      <c r="B348" s="3"/>
      <c r="C348" s="3"/>
      <c r="D348" s="3"/>
      <c r="E348" s="4"/>
      <c r="F348" s="4"/>
    </row>
    <row r="349" spans="1:6">
      <c r="A349" s="5"/>
      <c r="B349" s="3"/>
      <c r="C349" s="3"/>
      <c r="D349" s="3"/>
      <c r="E349" s="4"/>
      <c r="F349" s="4"/>
    </row>
    <row r="350" spans="1:6">
      <c r="A350" s="5"/>
      <c r="B350" s="3"/>
      <c r="C350" s="3"/>
      <c r="D350" s="3"/>
      <c r="E350" s="4"/>
      <c r="F350" s="4"/>
    </row>
    <row r="351" spans="1:6">
      <c r="A351" s="5"/>
      <c r="B351" s="3"/>
      <c r="C351" s="3"/>
      <c r="D351" s="3"/>
      <c r="E351" s="4"/>
      <c r="F351" s="4"/>
    </row>
    <row r="352" spans="1:6">
      <c r="A352" s="5"/>
      <c r="B352" s="3"/>
      <c r="C352" s="3"/>
      <c r="D352" s="3"/>
      <c r="E352" s="4"/>
      <c r="F352" s="4"/>
    </row>
    <row r="353" spans="1:6">
      <c r="A353" s="5"/>
      <c r="B353" s="3"/>
      <c r="C353" s="3"/>
      <c r="D353" s="3"/>
      <c r="E353" s="4"/>
      <c r="F353" s="4"/>
    </row>
    <row r="354" spans="1:6">
      <c r="A354" s="5"/>
      <c r="B354" s="3"/>
      <c r="C354" s="3"/>
      <c r="D354" s="3"/>
      <c r="E354" s="4"/>
      <c r="F354" s="4"/>
    </row>
    <row r="355" spans="1:6">
      <c r="A355" s="5"/>
      <c r="B355" s="3"/>
      <c r="C355" s="3"/>
      <c r="D355" s="3"/>
      <c r="E355" s="4"/>
      <c r="F355" s="4"/>
    </row>
    <row r="356" spans="1:6">
      <c r="A356" s="5"/>
      <c r="B356" s="3"/>
      <c r="C356" s="3"/>
      <c r="D356" s="3"/>
      <c r="E356" s="4"/>
      <c r="F356" s="4"/>
    </row>
    <row r="357" spans="1:6">
      <c r="A357" s="5"/>
      <c r="B357" s="3"/>
      <c r="C357" s="3"/>
      <c r="D357" s="3"/>
      <c r="E357" s="4"/>
      <c r="F357" s="4"/>
    </row>
    <row r="358" spans="1:6">
      <c r="A358" s="5"/>
      <c r="B358" s="3"/>
      <c r="C358" s="3"/>
      <c r="D358" s="3"/>
      <c r="E358" s="4"/>
      <c r="F358" s="4"/>
    </row>
    <row r="359" spans="1:6">
      <c r="A359" s="5"/>
      <c r="B359" s="3"/>
      <c r="C359" s="3"/>
      <c r="D359" s="3"/>
      <c r="E359" s="4"/>
      <c r="F359" s="4"/>
    </row>
    <row r="360" spans="1:6">
      <c r="A360" s="5"/>
      <c r="B360" s="3"/>
      <c r="C360" s="3"/>
      <c r="D360" s="3"/>
      <c r="E360" s="4"/>
      <c r="F360" s="4"/>
    </row>
    <row r="361" spans="1:6">
      <c r="A361" s="5"/>
      <c r="B361" s="3"/>
      <c r="C361" s="3"/>
      <c r="D361" s="3"/>
      <c r="E361" s="4"/>
      <c r="F361" s="4"/>
    </row>
    <row r="362" spans="1:6">
      <c r="A362" s="5"/>
      <c r="B362" s="3"/>
      <c r="C362" s="3"/>
      <c r="D362" s="3"/>
      <c r="E362" s="4"/>
      <c r="F362" s="4"/>
    </row>
    <row r="363" spans="1:6">
      <c r="A363" s="5"/>
      <c r="B363" s="3"/>
      <c r="C363" s="3"/>
      <c r="D363" s="3"/>
      <c r="E363" s="4"/>
      <c r="F363" s="4"/>
    </row>
    <row r="364" spans="1:6">
      <c r="A364" s="5"/>
      <c r="B364" s="3"/>
      <c r="C364" s="3"/>
      <c r="D364" s="3"/>
      <c r="E364" s="4"/>
      <c r="F364" s="4"/>
    </row>
    <row r="365" spans="1:6">
      <c r="A365" s="5"/>
      <c r="B365" s="3"/>
      <c r="C365" s="3"/>
      <c r="D365" s="3"/>
      <c r="E365" s="4"/>
      <c r="F365" s="4"/>
    </row>
    <row r="366" spans="1:6">
      <c r="A366" s="5"/>
      <c r="B366" s="3"/>
      <c r="C366" s="3"/>
      <c r="D366" s="3"/>
      <c r="E366" s="4"/>
      <c r="F366" s="4"/>
    </row>
    <row r="367" spans="1:6">
      <c r="A367" s="5"/>
      <c r="B367" s="3"/>
      <c r="C367" s="3"/>
      <c r="D367" s="3"/>
      <c r="E367" s="4"/>
      <c r="F367" s="4"/>
    </row>
    <row r="368" spans="1:6">
      <c r="A368" s="5"/>
      <c r="B368" s="3"/>
      <c r="C368" s="3"/>
      <c r="D368" s="3"/>
      <c r="E368" s="4"/>
      <c r="F368" s="4"/>
    </row>
    <row r="369" spans="1:6">
      <c r="A369" s="5"/>
      <c r="B369" s="3"/>
      <c r="C369" s="3"/>
      <c r="D369" s="3"/>
      <c r="E369" s="4"/>
      <c r="F369" s="4"/>
    </row>
    <row r="370" spans="1:6">
      <c r="A370" s="5"/>
      <c r="B370" s="3"/>
      <c r="C370" s="3"/>
      <c r="D370" s="3"/>
      <c r="E370" s="4"/>
      <c r="F370" s="4"/>
    </row>
    <row r="371" spans="1:6">
      <c r="A371" s="5"/>
      <c r="B371" s="3"/>
      <c r="C371" s="3"/>
      <c r="D371" s="3"/>
      <c r="E371" s="4"/>
      <c r="F371" s="4"/>
    </row>
    <row r="372" spans="1:6">
      <c r="A372" s="5"/>
      <c r="B372" s="3"/>
      <c r="C372" s="3"/>
      <c r="D372" s="3"/>
      <c r="E372" s="4"/>
      <c r="F372" s="4"/>
    </row>
    <row r="373" spans="1:6">
      <c r="A373" s="5"/>
      <c r="B373" s="3"/>
      <c r="C373" s="3"/>
      <c r="D373" s="3"/>
      <c r="E373" s="4"/>
      <c r="F373" s="4"/>
    </row>
    <row r="374" spans="1:6">
      <c r="A374" s="5"/>
      <c r="B374" s="3"/>
      <c r="C374" s="3"/>
      <c r="D374" s="3"/>
      <c r="E374" s="4"/>
      <c r="F374" s="4"/>
    </row>
    <row r="375" spans="1:6">
      <c r="A375" s="5"/>
      <c r="B375" s="3"/>
      <c r="C375" s="3"/>
      <c r="D375" s="3"/>
      <c r="E375" s="4"/>
      <c r="F375" s="4"/>
    </row>
    <row r="376" spans="1:6">
      <c r="A376" s="5"/>
      <c r="B376" s="3"/>
      <c r="C376" s="3"/>
      <c r="D376" s="3"/>
      <c r="E376" s="4"/>
      <c r="F376" s="4"/>
    </row>
    <row r="377" spans="1:6">
      <c r="A377" s="5"/>
      <c r="B377" s="3"/>
      <c r="C377" s="3"/>
      <c r="D377" s="3"/>
      <c r="E377" s="4"/>
      <c r="F377" s="4"/>
    </row>
    <row r="378" spans="1:6">
      <c r="A378" s="5"/>
      <c r="B378" s="3"/>
      <c r="C378" s="3"/>
      <c r="D378" s="3"/>
      <c r="E378" s="4"/>
      <c r="F378" s="4"/>
    </row>
    <row r="379" spans="1:6">
      <c r="A379" s="5"/>
      <c r="B379" s="3"/>
      <c r="C379" s="3"/>
      <c r="D379" s="3"/>
      <c r="E379" s="4"/>
      <c r="F379" s="4"/>
    </row>
    <row r="380" spans="1:6">
      <c r="A380" s="5"/>
      <c r="B380" s="3"/>
      <c r="C380" s="3"/>
      <c r="D380" s="3"/>
      <c r="E380" s="4"/>
      <c r="F380" s="4"/>
    </row>
    <row r="381" spans="1:6">
      <c r="A381" s="5"/>
      <c r="B381" s="3"/>
      <c r="C381" s="3"/>
      <c r="D381" s="3"/>
      <c r="E381" s="4"/>
      <c r="F381" s="4"/>
    </row>
    <row r="382" spans="1:6">
      <c r="A382" s="5"/>
      <c r="B382" s="3"/>
      <c r="C382" s="3"/>
      <c r="D382" s="3"/>
      <c r="E382" s="4"/>
      <c r="F382" s="4"/>
    </row>
    <row r="383" spans="1:6">
      <c r="A383" s="5"/>
      <c r="B383" s="3"/>
      <c r="C383" s="3"/>
      <c r="D383" s="3"/>
      <c r="E383" s="4"/>
      <c r="F383" s="4"/>
    </row>
    <row r="384" spans="1:6">
      <c r="A384" s="5"/>
      <c r="B384" s="3"/>
      <c r="C384" s="3"/>
      <c r="D384" s="3"/>
      <c r="E384" s="4"/>
      <c r="F384" s="4"/>
    </row>
    <row r="385" spans="1:6">
      <c r="A385" s="5"/>
      <c r="B385" s="3"/>
      <c r="C385" s="3"/>
      <c r="D385" s="3"/>
      <c r="E385" s="4"/>
      <c r="F385" s="4"/>
    </row>
    <row r="386" spans="1:6">
      <c r="A386" s="5"/>
      <c r="B386" s="3"/>
      <c r="C386" s="3"/>
      <c r="D386" s="3"/>
      <c r="E386" s="4"/>
      <c r="F386" s="4"/>
    </row>
    <row r="387" spans="1:6">
      <c r="A387" s="5"/>
      <c r="B387" s="3"/>
      <c r="C387" s="3"/>
      <c r="D387" s="3"/>
      <c r="E387" s="4"/>
      <c r="F387" s="4"/>
    </row>
    <row r="388" spans="1:6">
      <c r="A388" s="5"/>
      <c r="B388" s="3"/>
      <c r="C388" s="3"/>
      <c r="D388" s="3"/>
      <c r="E388" s="4"/>
      <c r="F388" s="4"/>
    </row>
    <row r="389" spans="1:6">
      <c r="A389" s="5"/>
      <c r="B389" s="3"/>
      <c r="C389" s="3"/>
      <c r="D389" s="3"/>
      <c r="E389" s="4"/>
      <c r="F389" s="4"/>
    </row>
    <row r="390" spans="1:6">
      <c r="A390" s="5"/>
      <c r="B390" s="3"/>
      <c r="C390" s="3"/>
      <c r="D390" s="3"/>
      <c r="E390" s="4"/>
      <c r="F390" s="4"/>
    </row>
    <row r="391" spans="1:6">
      <c r="A391" s="5"/>
      <c r="B391" s="3"/>
      <c r="C391" s="3"/>
      <c r="D391" s="3"/>
      <c r="E391" s="4"/>
      <c r="F391" s="4"/>
    </row>
    <row r="392" spans="1:6">
      <c r="A392" s="5"/>
      <c r="B392" s="3"/>
      <c r="C392" s="3"/>
      <c r="D392" s="3"/>
      <c r="E392" s="4"/>
      <c r="F392" s="4"/>
    </row>
    <row r="393" spans="1:6">
      <c r="A393" s="5"/>
      <c r="B393" s="3"/>
      <c r="C393" s="3"/>
      <c r="D393" s="3"/>
      <c r="E393" s="4"/>
      <c r="F393" s="4"/>
    </row>
    <row r="394" spans="1:6">
      <c r="A394" s="5"/>
      <c r="B394" s="3"/>
      <c r="C394" s="3"/>
      <c r="D394" s="3"/>
      <c r="E394" s="4"/>
      <c r="F394" s="4"/>
    </row>
    <row r="395" spans="1:6">
      <c r="A395" s="5"/>
      <c r="B395" s="3"/>
      <c r="C395" s="3"/>
      <c r="D395" s="3"/>
      <c r="E395" s="4"/>
      <c r="F395" s="4"/>
    </row>
    <row r="396" spans="1:6">
      <c r="A396" s="5"/>
      <c r="B396" s="3"/>
      <c r="C396" s="3"/>
      <c r="D396" s="3"/>
      <c r="E396" s="4"/>
      <c r="F396" s="4"/>
    </row>
    <row r="397" spans="1:6">
      <c r="A397" s="5"/>
      <c r="B397" s="3"/>
      <c r="C397" s="3"/>
      <c r="D397" s="3"/>
      <c r="E397" s="4"/>
      <c r="F397" s="4"/>
    </row>
    <row r="398" spans="1:6">
      <c r="A398" s="5"/>
      <c r="B398" s="3"/>
      <c r="C398" s="3"/>
      <c r="D398" s="3"/>
      <c r="E398" s="4"/>
      <c r="F398" s="4"/>
    </row>
    <row r="399" spans="1:6">
      <c r="A399" s="5"/>
      <c r="B399" s="3"/>
      <c r="C399" s="3"/>
      <c r="D399" s="3"/>
      <c r="E399" s="4"/>
      <c r="F399" s="4"/>
    </row>
    <row r="400" spans="1:6">
      <c r="A400" s="5"/>
      <c r="B400" s="3"/>
      <c r="C400" s="3"/>
      <c r="D400" s="3"/>
      <c r="E400" s="4"/>
      <c r="F400" s="4"/>
    </row>
    <row r="401" spans="1:6">
      <c r="A401" s="5"/>
      <c r="B401" s="3"/>
      <c r="C401" s="3"/>
      <c r="D401" s="3"/>
      <c r="E401" s="4"/>
      <c r="F401" s="4"/>
    </row>
    <row r="402" spans="1:6">
      <c r="A402" s="5"/>
      <c r="B402" s="3"/>
      <c r="C402" s="3"/>
      <c r="D402" s="3"/>
      <c r="E402" s="4"/>
      <c r="F402" s="4"/>
    </row>
    <row r="403" spans="1:6">
      <c r="A403" s="5"/>
      <c r="B403" s="3"/>
      <c r="C403" s="3"/>
      <c r="D403" s="3"/>
      <c r="E403" s="4"/>
      <c r="F403" s="4"/>
    </row>
    <row r="404" spans="1:6">
      <c r="A404" s="5"/>
      <c r="B404" s="3"/>
      <c r="C404" s="3"/>
      <c r="D404" s="3"/>
      <c r="E404" s="4"/>
      <c r="F404" s="4"/>
    </row>
    <row r="405" spans="1:6">
      <c r="A405" s="5"/>
      <c r="B405" s="3"/>
      <c r="C405" s="3"/>
      <c r="D405" s="3"/>
      <c r="E405" s="4"/>
      <c r="F405" s="4"/>
    </row>
    <row r="406" spans="1:6">
      <c r="A406" s="5"/>
      <c r="B406" s="3"/>
      <c r="C406" s="3"/>
      <c r="D406" s="3"/>
      <c r="E406" s="4"/>
      <c r="F406" s="4"/>
    </row>
    <row r="407" spans="1:6">
      <c r="A407" s="5"/>
      <c r="B407" s="3"/>
      <c r="C407" s="3"/>
      <c r="D407" s="3"/>
      <c r="E407" s="4"/>
      <c r="F407" s="4"/>
    </row>
    <row r="408" spans="1:6">
      <c r="A408" s="5"/>
      <c r="B408" s="3"/>
      <c r="C408" s="3"/>
      <c r="D408" s="3"/>
      <c r="E408" s="4"/>
      <c r="F408" s="4"/>
    </row>
    <row r="409" spans="1:6">
      <c r="A409" s="5"/>
      <c r="B409" s="3"/>
      <c r="C409" s="3"/>
      <c r="D409" s="3"/>
      <c r="E409" s="4"/>
      <c r="F409" s="4"/>
    </row>
    <row r="410" spans="1:6">
      <c r="A410" s="5"/>
      <c r="B410" s="3"/>
      <c r="C410" s="3"/>
      <c r="D410" s="3"/>
      <c r="E410" s="4"/>
      <c r="F410" s="4"/>
    </row>
    <row r="411" spans="1:6">
      <c r="A411" s="5"/>
      <c r="B411" s="3"/>
      <c r="C411" s="3"/>
      <c r="D411" s="3"/>
      <c r="E411" s="4"/>
      <c r="F411" s="4"/>
    </row>
    <row r="412" spans="1:6">
      <c r="A412" s="5"/>
      <c r="B412" s="3"/>
      <c r="C412" s="3"/>
      <c r="D412" s="3"/>
      <c r="E412" s="4"/>
      <c r="F412" s="4"/>
    </row>
    <row r="413" spans="1:6">
      <c r="A413" s="5"/>
      <c r="B413" s="3"/>
      <c r="C413" s="3"/>
      <c r="D413" s="3"/>
      <c r="E413" s="4"/>
      <c r="F413" s="4"/>
    </row>
    <row r="414" spans="1:6">
      <c r="A414" s="5"/>
      <c r="B414" s="3"/>
      <c r="C414" s="3"/>
      <c r="D414" s="3"/>
      <c r="E414" s="4"/>
      <c r="F414" s="4"/>
    </row>
    <row r="415" spans="1:6">
      <c r="A415" s="5"/>
      <c r="B415" s="3"/>
      <c r="C415" s="3"/>
      <c r="D415" s="3"/>
      <c r="E415" s="4"/>
      <c r="F415" s="4"/>
    </row>
    <row r="416" spans="1:6">
      <c r="A416" s="5"/>
      <c r="B416" s="3"/>
      <c r="C416" s="3"/>
      <c r="D416" s="3"/>
      <c r="E416" s="4"/>
      <c r="F416" s="4"/>
    </row>
    <row r="417" spans="1:6">
      <c r="A417" s="5"/>
      <c r="B417" s="3"/>
      <c r="C417" s="3"/>
      <c r="D417" s="3"/>
      <c r="E417" s="4"/>
      <c r="F417" s="4"/>
    </row>
    <row r="418" spans="1:6">
      <c r="A418" s="5"/>
      <c r="B418" s="3"/>
      <c r="C418" s="3"/>
      <c r="D418" s="3"/>
      <c r="E418" s="4"/>
      <c r="F418" s="4"/>
    </row>
    <row r="419" spans="1:6">
      <c r="A419" s="5"/>
      <c r="B419" s="3"/>
      <c r="C419" s="3"/>
      <c r="D419" s="3"/>
      <c r="E419" s="4"/>
      <c r="F419" s="4"/>
    </row>
    <row r="420" spans="1:6">
      <c r="A420" s="5"/>
      <c r="B420" s="3"/>
      <c r="C420" s="3"/>
      <c r="D420" s="3"/>
      <c r="E420" s="4"/>
      <c r="F420" s="4"/>
    </row>
    <row r="421" spans="1:6">
      <c r="A421" s="5"/>
      <c r="B421" s="3"/>
      <c r="C421" s="3"/>
      <c r="D421" s="3"/>
      <c r="E421" s="4"/>
      <c r="F421" s="4"/>
    </row>
    <row r="422" spans="1:6">
      <c r="A422" s="5"/>
      <c r="B422" s="3"/>
      <c r="C422" s="3"/>
      <c r="D422" s="3"/>
      <c r="E422" s="4"/>
      <c r="F422" s="4"/>
    </row>
    <row r="423" spans="1:6">
      <c r="A423" s="5"/>
      <c r="B423" s="3"/>
      <c r="C423" s="3"/>
      <c r="D423" s="3"/>
      <c r="E423" s="4"/>
      <c r="F423" s="4"/>
    </row>
    <row r="424" spans="1:6">
      <c r="A424" s="5"/>
      <c r="B424" s="3"/>
      <c r="C424" s="3"/>
      <c r="D424" s="3"/>
      <c r="E424" s="4"/>
      <c r="F424" s="4"/>
    </row>
    <row r="425" spans="1:6">
      <c r="A425" s="5"/>
      <c r="B425" s="3"/>
      <c r="C425" s="3"/>
      <c r="D425" s="3"/>
      <c r="E425" s="4"/>
      <c r="F425" s="4"/>
    </row>
    <row r="426" spans="1:6">
      <c r="A426" s="5"/>
      <c r="B426" s="3"/>
      <c r="C426" s="3"/>
      <c r="D426" s="3"/>
      <c r="E426" s="4"/>
      <c r="F426" s="4"/>
    </row>
    <row r="427" spans="1:6">
      <c r="A427" s="5"/>
      <c r="B427" s="3"/>
      <c r="C427" s="3"/>
      <c r="D427" s="3"/>
      <c r="E427" s="4"/>
      <c r="F427" s="4"/>
    </row>
    <row r="428" spans="1:6">
      <c r="A428" s="5"/>
      <c r="B428" s="3"/>
      <c r="C428" s="3"/>
      <c r="D428" s="3"/>
      <c r="E428" s="4"/>
      <c r="F428" s="4"/>
    </row>
    <row r="429" spans="1:6">
      <c r="A429" s="5"/>
      <c r="B429" s="3"/>
      <c r="C429" s="3"/>
      <c r="D429" s="3"/>
      <c r="E429" s="4"/>
      <c r="F429" s="4"/>
    </row>
    <row r="430" spans="1:6">
      <c r="A430" s="5"/>
      <c r="B430" s="3"/>
      <c r="C430" s="3"/>
      <c r="D430" s="3"/>
      <c r="E430" s="4"/>
      <c r="F430" s="4"/>
    </row>
    <row r="431" spans="1:6">
      <c r="A431" s="5"/>
      <c r="B431" s="3"/>
      <c r="C431" s="3"/>
      <c r="D431" s="3"/>
      <c r="E431" s="4"/>
      <c r="F431" s="4"/>
    </row>
    <row r="432" spans="1:6">
      <c r="A432" s="5"/>
      <c r="B432" s="3"/>
      <c r="C432" s="3"/>
      <c r="D432" s="3"/>
      <c r="E432" s="4"/>
      <c r="F432" s="4"/>
    </row>
    <row r="433" spans="1:6">
      <c r="A433" s="5"/>
      <c r="B433" s="3"/>
      <c r="C433" s="3"/>
      <c r="D433" s="3"/>
      <c r="E433" s="4"/>
      <c r="F433" s="4"/>
    </row>
    <row r="434" spans="1:6">
      <c r="A434" s="5"/>
      <c r="B434" s="3"/>
      <c r="C434" s="3"/>
      <c r="D434" s="3"/>
      <c r="E434" s="4"/>
      <c r="F434" s="4"/>
    </row>
    <row r="435" spans="1:6">
      <c r="A435" s="5"/>
      <c r="B435" s="3"/>
      <c r="C435" s="3"/>
      <c r="D435" s="3"/>
      <c r="E435" s="4"/>
      <c r="F435" s="4"/>
    </row>
    <row r="436" spans="1:6">
      <c r="A436" s="5"/>
      <c r="B436" s="3"/>
      <c r="C436" s="3"/>
      <c r="D436" s="3"/>
      <c r="E436" s="4"/>
      <c r="F436" s="4"/>
    </row>
    <row r="437" spans="1:6">
      <c r="A437" s="5"/>
      <c r="B437" s="3"/>
      <c r="C437" s="3"/>
      <c r="D437" s="3"/>
      <c r="E437" s="4"/>
      <c r="F437" s="4"/>
    </row>
    <row r="438" spans="1:6">
      <c r="A438" s="5"/>
      <c r="B438" s="3"/>
      <c r="C438" s="3"/>
      <c r="D438" s="3"/>
      <c r="E438" s="4"/>
      <c r="F438" s="4"/>
    </row>
    <row r="439" spans="1:6">
      <c r="A439" s="5"/>
      <c r="B439" s="3"/>
      <c r="C439" s="3"/>
      <c r="D439" s="3"/>
      <c r="E439" s="4"/>
      <c r="F439" s="4"/>
    </row>
    <row r="440" spans="1:6">
      <c r="A440" s="5"/>
      <c r="B440" s="3"/>
      <c r="C440" s="3"/>
      <c r="D440" s="3"/>
      <c r="E440" s="4"/>
      <c r="F440" s="4"/>
    </row>
    <row r="441" spans="1:6">
      <c r="A441" s="5"/>
      <c r="B441" s="3"/>
      <c r="C441" s="3"/>
      <c r="D441" s="3"/>
      <c r="E441" s="4"/>
      <c r="F441" s="4"/>
    </row>
    <row r="442" spans="1:6">
      <c r="A442" s="5"/>
      <c r="B442" s="3"/>
      <c r="C442" s="3"/>
      <c r="D442" s="3"/>
      <c r="E442" s="4"/>
      <c r="F442" s="4"/>
    </row>
    <row r="443" spans="1:6">
      <c r="A443" s="5"/>
      <c r="B443" s="3"/>
      <c r="C443" s="3"/>
      <c r="D443" s="3"/>
      <c r="E443" s="4"/>
      <c r="F443" s="4"/>
    </row>
    <row r="444" spans="1:6">
      <c r="A444" s="5"/>
      <c r="B444" s="3"/>
      <c r="C444" s="3"/>
      <c r="D444" s="3"/>
      <c r="E444" s="4"/>
      <c r="F444" s="4"/>
    </row>
    <row r="445" spans="1:6">
      <c r="A445" s="5"/>
      <c r="B445" s="3"/>
      <c r="C445" s="3"/>
      <c r="D445" s="3"/>
      <c r="E445" s="4"/>
      <c r="F445" s="4"/>
    </row>
    <row r="446" spans="1:6">
      <c r="A446" s="5"/>
      <c r="B446" s="3"/>
      <c r="C446" s="3"/>
      <c r="D446" s="3"/>
      <c r="E446" s="4"/>
      <c r="F446" s="4"/>
    </row>
    <row r="447" spans="1:6">
      <c r="A447" s="5"/>
      <c r="B447" s="3"/>
      <c r="C447" s="3"/>
      <c r="D447" s="3"/>
      <c r="E447" s="4"/>
      <c r="F447" s="4"/>
    </row>
    <row r="448" spans="1:6">
      <c r="A448" s="5"/>
      <c r="B448" s="3"/>
      <c r="C448" s="3"/>
      <c r="D448" s="3"/>
      <c r="E448" s="4"/>
      <c r="F448" s="4"/>
    </row>
    <row r="449" spans="1:6">
      <c r="A449" s="5"/>
      <c r="B449" s="3"/>
      <c r="C449" s="3"/>
      <c r="D449" s="3"/>
      <c r="E449" s="4"/>
      <c r="F449" s="4"/>
    </row>
    <row r="450" spans="1:6">
      <c r="A450" s="5"/>
      <c r="B450" s="3"/>
      <c r="C450" s="3"/>
      <c r="D450" s="3"/>
      <c r="E450" s="4"/>
      <c r="F450" s="4"/>
    </row>
    <row r="451" spans="1:6">
      <c r="A451" s="5"/>
      <c r="B451" s="3"/>
      <c r="C451" s="3"/>
      <c r="D451" s="3"/>
      <c r="E451" s="4"/>
      <c r="F451" s="4"/>
    </row>
    <row r="452" spans="1:6">
      <c r="A452" s="5"/>
      <c r="B452" s="3"/>
      <c r="C452" s="3"/>
      <c r="D452" s="3"/>
      <c r="E452" s="4"/>
      <c r="F452" s="4"/>
    </row>
    <row r="453" spans="1:6">
      <c r="A453" s="5"/>
      <c r="B453" s="3"/>
      <c r="C453" s="3"/>
      <c r="D453" s="3"/>
      <c r="E453" s="4"/>
      <c r="F453" s="4"/>
    </row>
    <row r="454" spans="1:6">
      <c r="A454" s="5"/>
      <c r="B454" s="3"/>
      <c r="C454" s="3"/>
      <c r="D454" s="3"/>
      <c r="E454" s="4"/>
      <c r="F454" s="4"/>
    </row>
    <row r="455" spans="1:6">
      <c r="A455" s="5"/>
      <c r="B455" s="3"/>
      <c r="C455" s="3"/>
      <c r="D455" s="3"/>
      <c r="E455" s="4"/>
      <c r="F455" s="4"/>
    </row>
    <row r="456" spans="1:6">
      <c r="A456" s="5"/>
      <c r="B456" s="3"/>
      <c r="C456" s="3"/>
      <c r="D456" s="3"/>
      <c r="E456" s="4"/>
      <c r="F456" s="4"/>
    </row>
    <row r="457" spans="1:6">
      <c r="A457" s="5"/>
      <c r="B457" s="3"/>
      <c r="C457" s="3"/>
      <c r="D457" s="3"/>
      <c r="E457" s="4"/>
      <c r="F457" s="4"/>
    </row>
    <row r="458" spans="1:6">
      <c r="A458" s="5"/>
      <c r="B458" s="3"/>
      <c r="C458" s="3"/>
      <c r="D458" s="3"/>
      <c r="E458" s="4"/>
      <c r="F458" s="4"/>
    </row>
    <row r="459" spans="1:6">
      <c r="A459" s="5"/>
      <c r="B459" s="3"/>
      <c r="C459" s="3"/>
      <c r="D459" s="3"/>
      <c r="E459" s="4"/>
      <c r="F459" s="4"/>
    </row>
    <row r="460" spans="1:6">
      <c r="A460" s="5"/>
      <c r="B460" s="3"/>
      <c r="C460" s="3"/>
      <c r="D460" s="3"/>
      <c r="E460" s="4"/>
      <c r="F460" s="4"/>
    </row>
    <row r="461" spans="1:6">
      <c r="A461" s="5"/>
      <c r="B461" s="3"/>
      <c r="C461" s="3"/>
      <c r="D461" s="3"/>
      <c r="E461" s="4"/>
      <c r="F461" s="4"/>
    </row>
    <row r="462" spans="1:6">
      <c r="A462" s="5"/>
      <c r="B462" s="3"/>
      <c r="C462" s="3"/>
      <c r="D462" s="3"/>
      <c r="E462" s="4"/>
      <c r="F462" s="4"/>
    </row>
    <row r="463" spans="1:6">
      <c r="A463" s="5"/>
      <c r="B463" s="3"/>
      <c r="C463" s="3"/>
      <c r="D463" s="3"/>
      <c r="E463" s="4"/>
      <c r="F463" s="4"/>
    </row>
    <row r="464" spans="1:6">
      <c r="A464" s="5"/>
      <c r="B464" s="3"/>
      <c r="C464" s="3"/>
      <c r="D464" s="3"/>
      <c r="E464" s="4"/>
      <c r="F464" s="4"/>
    </row>
    <row r="465" spans="1:6">
      <c r="A465" s="5"/>
      <c r="B465" s="3"/>
      <c r="C465" s="3"/>
      <c r="D465" s="3"/>
      <c r="E465" s="4"/>
      <c r="F465" s="4"/>
    </row>
    <row r="466" spans="1:6">
      <c r="A466" s="5"/>
      <c r="B466" s="3"/>
      <c r="C466" s="3"/>
      <c r="D466" s="3"/>
      <c r="E466" s="4"/>
      <c r="F466" s="4"/>
    </row>
    <row r="467" spans="1:6">
      <c r="A467" s="5"/>
      <c r="B467" s="3"/>
      <c r="C467" s="3"/>
      <c r="D467" s="3"/>
      <c r="E467" s="4"/>
      <c r="F467" s="4"/>
    </row>
    <row r="468" spans="1:6">
      <c r="A468" s="5"/>
      <c r="B468" s="3"/>
      <c r="C468" s="3"/>
      <c r="D468" s="3"/>
      <c r="E468" s="4"/>
      <c r="F468" s="4"/>
    </row>
    <row r="469" spans="1:6">
      <c r="A469" s="5"/>
      <c r="B469" s="3"/>
      <c r="C469" s="3"/>
      <c r="D469" s="3"/>
      <c r="E469" s="4"/>
      <c r="F469" s="4"/>
    </row>
    <row r="470" spans="1:6">
      <c r="A470" s="5"/>
      <c r="B470" s="3"/>
      <c r="C470" s="3"/>
      <c r="D470" s="3"/>
      <c r="E470" s="4"/>
      <c r="F470" s="4"/>
    </row>
    <row r="471" spans="1:6">
      <c r="A471" s="5"/>
      <c r="B471" s="3"/>
      <c r="C471" s="3"/>
      <c r="D471" s="3"/>
      <c r="E471" s="4"/>
      <c r="F471" s="4"/>
    </row>
    <row r="472" spans="1:6">
      <c r="A472" s="5"/>
      <c r="B472" s="3"/>
      <c r="C472" s="3"/>
      <c r="D472" s="3"/>
      <c r="E472" s="4"/>
      <c r="F472" s="4"/>
    </row>
    <row r="473" spans="1:6">
      <c r="A473" s="5"/>
      <c r="B473" s="3"/>
      <c r="C473" s="3"/>
      <c r="D473" s="3"/>
      <c r="E473" s="4"/>
      <c r="F473" s="4"/>
    </row>
    <row r="474" spans="1:6">
      <c r="A474" s="5"/>
      <c r="B474" s="3"/>
      <c r="C474" s="3"/>
      <c r="D474" s="3"/>
      <c r="E474" s="4"/>
      <c r="F474" s="4"/>
    </row>
    <row r="475" spans="1:6">
      <c r="A475" s="5"/>
      <c r="B475" s="3"/>
      <c r="C475" s="3"/>
      <c r="D475" s="3"/>
      <c r="E475" s="4"/>
      <c r="F475" s="4"/>
    </row>
    <row r="476" spans="1:6">
      <c r="A476" s="5"/>
      <c r="B476" s="3"/>
      <c r="C476" s="3"/>
      <c r="D476" s="3"/>
      <c r="E476" s="4"/>
      <c r="F476" s="4"/>
    </row>
    <row r="477" spans="1:6">
      <c r="A477" s="5"/>
      <c r="B477" s="3"/>
      <c r="C477" s="3"/>
      <c r="D477" s="3"/>
      <c r="E477" s="4"/>
      <c r="F477" s="4"/>
    </row>
    <row r="478" spans="1:6">
      <c r="A478" s="5"/>
      <c r="B478" s="3"/>
      <c r="C478" s="3"/>
      <c r="D478" s="3"/>
      <c r="E478" s="4"/>
      <c r="F478" s="4"/>
    </row>
    <row r="479" spans="1:6">
      <c r="A479" s="5"/>
      <c r="B479" s="3"/>
      <c r="C479" s="3"/>
      <c r="D479" s="3"/>
      <c r="E479" s="4"/>
      <c r="F479" s="4"/>
    </row>
    <row r="480" spans="1:6">
      <c r="A480" s="5"/>
      <c r="B480" s="3"/>
      <c r="C480" s="3"/>
      <c r="D480" s="3"/>
      <c r="E480" s="4"/>
      <c r="F480" s="4"/>
    </row>
    <row r="481" spans="1:6">
      <c r="A481" s="5"/>
      <c r="B481" s="3"/>
      <c r="C481" s="3"/>
      <c r="D481" s="3"/>
      <c r="E481" s="4"/>
      <c r="F481" s="4"/>
    </row>
    <row r="482" spans="1:6">
      <c r="A482" s="5"/>
      <c r="B482" s="3"/>
      <c r="C482" s="3"/>
      <c r="D482" s="3"/>
      <c r="E482" s="4"/>
      <c r="F482" s="4"/>
    </row>
    <row r="483" spans="1:6">
      <c r="A483" s="5"/>
      <c r="B483" s="3"/>
      <c r="C483" s="3"/>
      <c r="D483" s="3"/>
      <c r="E483" s="4"/>
      <c r="F483" s="4"/>
    </row>
    <row r="484" spans="1:6">
      <c r="A484" s="5"/>
      <c r="B484" s="3"/>
      <c r="C484" s="3"/>
      <c r="D484" s="3"/>
      <c r="E484" s="4"/>
      <c r="F484" s="4"/>
    </row>
    <row r="485" spans="1:6">
      <c r="A485" s="5"/>
      <c r="B485" s="3"/>
      <c r="C485" s="3"/>
      <c r="D485" s="3"/>
      <c r="E485" s="4"/>
      <c r="F485" s="4"/>
    </row>
    <row r="486" spans="1:6">
      <c r="A486" s="5"/>
      <c r="B486" s="3"/>
      <c r="C486" s="3"/>
      <c r="D486" s="3"/>
      <c r="E486" s="4"/>
      <c r="F486" s="4"/>
    </row>
    <row r="487" spans="1:6">
      <c r="A487" s="5"/>
      <c r="B487" s="3"/>
      <c r="C487" s="3"/>
      <c r="D487" s="3"/>
      <c r="E487" s="4"/>
      <c r="F487" s="4"/>
    </row>
    <row r="488" spans="1:6">
      <c r="A488" s="5"/>
      <c r="B488" s="3"/>
      <c r="C488" s="3"/>
      <c r="D488" s="3"/>
      <c r="E488" s="4"/>
      <c r="F488" s="4"/>
    </row>
    <row r="489" spans="1:6">
      <c r="A489" s="5"/>
      <c r="B489" s="3"/>
      <c r="C489" s="3"/>
      <c r="D489" s="3"/>
      <c r="E489" s="4"/>
      <c r="F489" s="4"/>
    </row>
    <row r="490" spans="1:6">
      <c r="A490" s="5"/>
      <c r="B490" s="3"/>
      <c r="C490" s="3"/>
      <c r="D490" s="3"/>
      <c r="E490" s="4"/>
      <c r="F490" s="4"/>
    </row>
    <row r="491" spans="1:6">
      <c r="A491" s="5"/>
      <c r="B491" s="3"/>
      <c r="C491" s="3"/>
      <c r="D491" s="3"/>
      <c r="E491" s="4"/>
      <c r="F491" s="4"/>
    </row>
    <row r="492" spans="1:6">
      <c r="A492" s="5"/>
      <c r="B492" s="3"/>
      <c r="C492" s="3"/>
      <c r="D492" s="3"/>
      <c r="E492" s="4"/>
      <c r="F492" s="4"/>
    </row>
    <row r="493" spans="1:6">
      <c r="A493" s="5"/>
      <c r="B493" s="3"/>
      <c r="C493" s="3"/>
      <c r="D493" s="3"/>
      <c r="E493" s="4"/>
      <c r="F493" s="4"/>
    </row>
    <row r="494" spans="1:6">
      <c r="A494" s="5"/>
      <c r="B494" s="3"/>
      <c r="C494" s="3"/>
      <c r="D494" s="3"/>
      <c r="E494" s="4"/>
      <c r="F494" s="4"/>
    </row>
    <row r="495" spans="1:6">
      <c r="A495" s="5"/>
      <c r="B495" s="3"/>
      <c r="C495" s="3"/>
      <c r="D495" s="3"/>
      <c r="E495" s="4"/>
      <c r="F495" s="4"/>
    </row>
    <row r="496" spans="1:6">
      <c r="A496" s="5"/>
      <c r="B496" s="3"/>
      <c r="C496" s="3"/>
      <c r="D496" s="3"/>
      <c r="E496" s="4"/>
      <c r="F496" s="4"/>
    </row>
    <row r="497" spans="1:6">
      <c r="A497" s="5"/>
      <c r="B497" s="3"/>
      <c r="C497" s="3"/>
      <c r="D497" s="3"/>
      <c r="E497" s="4"/>
      <c r="F497" s="4"/>
    </row>
    <row r="498" spans="1:6">
      <c r="A498" s="5"/>
      <c r="B498" s="3"/>
      <c r="C498" s="3"/>
      <c r="D498" s="3"/>
      <c r="E498" s="4"/>
      <c r="F498" s="4"/>
    </row>
    <row r="499" spans="1:6">
      <c r="A499" s="5"/>
      <c r="B499" s="3"/>
      <c r="C499" s="3"/>
      <c r="D499" s="3"/>
      <c r="E499" s="4"/>
      <c r="F499" s="4"/>
    </row>
    <row r="500" spans="1:6">
      <c r="A500" s="5"/>
      <c r="B500" s="3"/>
      <c r="C500" s="3"/>
      <c r="D500" s="3"/>
      <c r="E500" s="4"/>
      <c r="F500" s="4"/>
    </row>
    <row r="501" spans="1:6">
      <c r="A501" s="5"/>
      <c r="B501" s="3"/>
      <c r="C501" s="3"/>
      <c r="D501" s="3"/>
      <c r="E501" s="4"/>
      <c r="F501" s="4"/>
    </row>
    <row r="502" spans="1:6">
      <c r="A502" s="5"/>
      <c r="B502" s="3"/>
      <c r="C502" s="3"/>
      <c r="D502" s="3"/>
      <c r="E502" s="4"/>
      <c r="F502" s="4"/>
    </row>
    <row r="503" spans="1:6">
      <c r="A503" s="5"/>
      <c r="B503" s="3"/>
      <c r="C503" s="3"/>
      <c r="D503" s="3"/>
      <c r="E503" s="4"/>
      <c r="F503" s="4"/>
    </row>
    <row r="504" spans="1:6">
      <c r="A504" s="5"/>
      <c r="B504" s="3"/>
      <c r="C504" s="3"/>
      <c r="D504" s="3"/>
      <c r="E504" s="4"/>
      <c r="F504" s="4"/>
    </row>
    <row r="505" spans="1:6">
      <c r="A505" s="5"/>
      <c r="B505" s="3"/>
      <c r="C505" s="3"/>
      <c r="D505" s="3"/>
      <c r="E505" s="4"/>
      <c r="F505" s="4"/>
    </row>
    <row r="506" spans="1:6">
      <c r="A506" s="5"/>
      <c r="B506" s="3"/>
      <c r="C506" s="3"/>
      <c r="D506" s="3"/>
      <c r="E506" s="4"/>
      <c r="F506" s="4"/>
    </row>
    <row r="507" spans="1:6">
      <c r="A507" s="5"/>
      <c r="B507" s="3"/>
      <c r="C507" s="3"/>
      <c r="D507" s="3"/>
      <c r="E507" s="4"/>
      <c r="F507" s="4"/>
    </row>
    <row r="508" spans="1:6">
      <c r="A508" s="5"/>
      <c r="B508" s="3"/>
      <c r="C508" s="3"/>
      <c r="D508" s="3"/>
      <c r="E508" s="4"/>
      <c r="F508" s="4"/>
    </row>
    <row r="509" spans="1:6">
      <c r="A509" s="5"/>
      <c r="B509" s="3"/>
      <c r="C509" s="3"/>
      <c r="D509" s="3"/>
      <c r="E509" s="4"/>
      <c r="F509" s="4"/>
    </row>
    <row r="510" spans="1:6">
      <c r="A510" s="5"/>
      <c r="B510" s="3"/>
      <c r="C510" s="3"/>
      <c r="D510" s="3"/>
      <c r="E510" s="4"/>
      <c r="F510" s="4"/>
    </row>
    <row r="511" spans="1:6">
      <c r="A511" s="5"/>
      <c r="B511" s="3"/>
      <c r="C511" s="3"/>
      <c r="D511" s="3"/>
      <c r="E511" s="4"/>
      <c r="F511" s="4"/>
    </row>
    <row r="512" spans="1:6">
      <c r="A512" s="5"/>
      <c r="B512" s="3"/>
      <c r="C512" s="3"/>
      <c r="D512" s="3"/>
      <c r="E512" s="4"/>
      <c r="F512" s="4"/>
    </row>
    <row r="513" spans="1:6">
      <c r="A513" s="5"/>
      <c r="B513" s="3"/>
      <c r="C513" s="3"/>
      <c r="D513" s="3"/>
      <c r="E513" s="4"/>
      <c r="F513" s="4"/>
    </row>
    <row r="514" spans="1:6">
      <c r="A514" s="5"/>
      <c r="B514" s="3"/>
      <c r="C514" s="3"/>
      <c r="D514" s="3"/>
      <c r="E514" s="4"/>
      <c r="F514" s="4"/>
    </row>
    <row r="515" spans="1:6">
      <c r="A515" s="5"/>
      <c r="B515" s="3"/>
      <c r="C515" s="3"/>
      <c r="D515" s="3"/>
      <c r="E515" s="4"/>
      <c r="F515" s="4"/>
    </row>
    <row r="516" spans="1:6">
      <c r="A516" s="5"/>
      <c r="B516" s="3"/>
      <c r="C516" s="3"/>
      <c r="D516" s="3"/>
      <c r="E516" s="4"/>
      <c r="F516" s="4"/>
    </row>
    <row r="517" spans="1:6">
      <c r="A517" s="5"/>
      <c r="B517" s="3"/>
      <c r="C517" s="3"/>
      <c r="D517" s="3"/>
      <c r="E517" s="4"/>
      <c r="F517" s="4"/>
    </row>
    <row r="518" spans="1:6">
      <c r="A518" s="5"/>
      <c r="B518" s="3"/>
      <c r="C518" s="3"/>
      <c r="D518" s="3"/>
      <c r="E518" s="4"/>
      <c r="F518" s="4"/>
    </row>
    <row r="519" spans="1:6">
      <c r="A519" s="5"/>
      <c r="B519" s="3"/>
      <c r="C519" s="3"/>
      <c r="D519" s="3"/>
      <c r="E519" s="4"/>
      <c r="F519" s="4"/>
    </row>
    <row r="520" spans="1:6">
      <c r="A520" s="5"/>
      <c r="B520" s="3"/>
      <c r="C520" s="3"/>
      <c r="D520" s="3"/>
      <c r="E520" s="4"/>
      <c r="F520" s="4"/>
    </row>
    <row r="521" spans="1:6">
      <c r="A521" s="5"/>
      <c r="B521" s="3"/>
      <c r="C521" s="3"/>
      <c r="D521" s="3"/>
      <c r="E521" s="4"/>
      <c r="F521" s="4"/>
    </row>
    <row r="522" spans="1:6">
      <c r="A522" s="5"/>
      <c r="B522" s="3"/>
      <c r="C522" s="3"/>
      <c r="D522" s="3"/>
      <c r="E522" s="4"/>
      <c r="F522" s="4"/>
    </row>
    <row r="523" spans="1:6">
      <c r="A523" s="5"/>
      <c r="B523" s="3"/>
      <c r="C523" s="3"/>
      <c r="D523" s="3"/>
      <c r="E523" s="4"/>
      <c r="F523" s="4"/>
    </row>
    <row r="524" spans="1:6">
      <c r="A524" s="5"/>
      <c r="B524" s="3"/>
      <c r="C524" s="3"/>
      <c r="D524" s="3"/>
      <c r="E524" s="4"/>
      <c r="F524" s="4"/>
    </row>
    <row r="525" spans="1:6">
      <c r="A525" s="5"/>
      <c r="B525" s="3"/>
      <c r="C525" s="3"/>
      <c r="D525" s="3"/>
      <c r="E525" s="4"/>
      <c r="F525" s="4"/>
    </row>
    <row r="526" spans="1:6">
      <c r="A526" s="5"/>
      <c r="B526" s="3"/>
      <c r="C526" s="3"/>
      <c r="D526" s="3"/>
      <c r="E526" s="4"/>
      <c r="F526" s="4"/>
    </row>
    <row r="527" spans="1:6">
      <c r="A527" s="5"/>
      <c r="B527" s="3"/>
      <c r="C527" s="3"/>
      <c r="D527" s="3"/>
      <c r="E527" s="4"/>
      <c r="F527" s="4"/>
    </row>
    <row r="528" spans="1:6">
      <c r="A528" s="5"/>
      <c r="B528" s="3"/>
      <c r="C528" s="3"/>
      <c r="D528" s="3"/>
      <c r="E528" s="4"/>
      <c r="F528" s="4"/>
    </row>
    <row r="529" spans="1:6">
      <c r="A529" s="5"/>
      <c r="B529" s="3"/>
      <c r="C529" s="3"/>
      <c r="D529" s="3"/>
      <c r="E529" s="4"/>
      <c r="F529" s="4"/>
    </row>
    <row r="530" spans="1:6">
      <c r="A530" s="5"/>
      <c r="B530" s="3"/>
      <c r="C530" s="3"/>
      <c r="D530" s="3"/>
      <c r="E530" s="4"/>
      <c r="F530" s="4"/>
    </row>
    <row r="531" spans="1:6">
      <c r="A531" s="5"/>
      <c r="B531" s="3"/>
      <c r="C531" s="3"/>
      <c r="D531" s="3"/>
      <c r="E531" s="4"/>
      <c r="F531" s="4"/>
    </row>
    <row r="532" spans="1:6">
      <c r="A532" s="5"/>
      <c r="B532" s="3"/>
      <c r="C532" s="3"/>
      <c r="D532" s="3"/>
      <c r="E532" s="4"/>
      <c r="F532" s="4"/>
    </row>
    <row r="533" spans="1:6">
      <c r="A533" s="5"/>
      <c r="B533" s="3"/>
      <c r="C533" s="3"/>
      <c r="D533" s="3"/>
      <c r="E533" s="4"/>
      <c r="F533" s="4"/>
    </row>
    <row r="534" spans="1:6">
      <c r="A534" s="5"/>
      <c r="B534" s="3"/>
      <c r="C534" s="3"/>
      <c r="D534" s="3"/>
      <c r="E534" s="4"/>
      <c r="F534" s="4"/>
    </row>
    <row r="535" spans="1:6">
      <c r="A535" s="5"/>
      <c r="B535" s="3"/>
      <c r="C535" s="3"/>
      <c r="D535" s="3"/>
      <c r="E535" s="4"/>
      <c r="F535" s="4"/>
    </row>
    <row r="536" spans="1:6">
      <c r="A536" s="5"/>
      <c r="B536" s="3"/>
      <c r="C536" s="3"/>
      <c r="D536" s="3"/>
      <c r="E536" s="4"/>
      <c r="F536" s="4"/>
    </row>
    <row r="537" spans="1:6">
      <c r="A537" s="5"/>
      <c r="B537" s="3"/>
      <c r="C537" s="3"/>
      <c r="D537" s="3"/>
      <c r="E537" s="4"/>
      <c r="F537" s="4"/>
    </row>
    <row r="538" spans="1:6">
      <c r="A538" s="5"/>
      <c r="B538" s="3"/>
      <c r="C538" s="3"/>
      <c r="D538" s="3"/>
      <c r="E538" s="4"/>
      <c r="F538" s="4"/>
    </row>
    <row r="539" spans="1:6">
      <c r="A539" s="5"/>
      <c r="B539" s="3"/>
      <c r="C539" s="3"/>
      <c r="D539" s="3"/>
      <c r="E539" s="4"/>
      <c r="F539" s="4"/>
    </row>
    <row r="540" spans="1:6">
      <c r="A540" s="5"/>
      <c r="B540" s="3"/>
      <c r="C540" s="3"/>
      <c r="D540" s="3"/>
      <c r="E540" s="4"/>
      <c r="F540" s="4"/>
    </row>
    <row r="541" spans="1:6">
      <c r="A541" s="5"/>
      <c r="B541" s="3"/>
      <c r="C541" s="3"/>
      <c r="D541" s="3"/>
      <c r="E541" s="4"/>
      <c r="F541" s="4"/>
    </row>
    <row r="542" spans="1:6">
      <c r="A542" s="5"/>
      <c r="B542" s="3"/>
      <c r="C542" s="3"/>
      <c r="D542" s="3"/>
      <c r="E542" s="4"/>
      <c r="F542" s="4"/>
    </row>
    <row r="543" spans="1:6">
      <c r="A543" s="5"/>
      <c r="B543" s="3"/>
      <c r="C543" s="3"/>
      <c r="D543" s="3"/>
      <c r="E543" s="4"/>
      <c r="F543" s="4"/>
    </row>
    <row r="544" spans="1:6">
      <c r="A544" s="5"/>
      <c r="B544" s="3"/>
      <c r="C544" s="3"/>
      <c r="D544" s="3"/>
      <c r="E544" s="4"/>
      <c r="F544" s="4"/>
    </row>
    <row r="545" spans="1:6">
      <c r="A545" s="5"/>
      <c r="B545" s="3"/>
      <c r="C545" s="3"/>
      <c r="D545" s="3"/>
      <c r="E545" s="4"/>
      <c r="F545" s="4"/>
    </row>
    <row r="546" spans="1:6">
      <c r="A546" s="5"/>
      <c r="B546" s="3"/>
      <c r="C546" s="3"/>
      <c r="D546" s="3"/>
      <c r="E546" s="4"/>
      <c r="F546" s="4"/>
    </row>
    <row r="547" spans="1:6">
      <c r="A547" s="5"/>
      <c r="B547" s="3"/>
      <c r="C547" s="3"/>
      <c r="D547" s="3"/>
      <c r="E547" s="4"/>
      <c r="F547" s="4"/>
    </row>
    <row r="548" spans="1:6">
      <c r="A548" s="5"/>
      <c r="B548" s="3"/>
      <c r="C548" s="3"/>
      <c r="D548" s="3"/>
      <c r="E548" s="4"/>
      <c r="F548" s="4"/>
    </row>
    <row r="549" spans="1:6">
      <c r="A549" s="5"/>
      <c r="B549" s="3"/>
      <c r="C549" s="3"/>
      <c r="D549" s="3"/>
      <c r="E549" s="4"/>
      <c r="F549" s="4"/>
    </row>
    <row r="550" spans="1:6">
      <c r="A550" s="5"/>
      <c r="B550" s="3"/>
      <c r="C550" s="3"/>
      <c r="D550" s="3"/>
      <c r="E550" s="4"/>
      <c r="F550" s="4"/>
    </row>
    <row r="551" spans="1:6">
      <c r="A551" s="5"/>
      <c r="B551" s="3"/>
      <c r="C551" s="3"/>
      <c r="D551" s="3"/>
      <c r="E551" s="4"/>
      <c r="F551" s="4"/>
    </row>
    <row r="552" spans="1:6">
      <c r="A552" s="5"/>
      <c r="B552" s="3"/>
      <c r="C552" s="3"/>
      <c r="D552" s="3"/>
      <c r="E552" s="4"/>
      <c r="F552" s="4"/>
    </row>
    <row r="553" spans="1:6">
      <c r="A553" s="5"/>
      <c r="B553" s="3"/>
      <c r="C553" s="3"/>
      <c r="D553" s="3"/>
      <c r="E553" s="4"/>
      <c r="F553" s="4"/>
    </row>
    <row r="554" spans="1:6">
      <c r="A554" s="5"/>
      <c r="B554" s="3"/>
      <c r="C554" s="3"/>
      <c r="D554" s="3"/>
      <c r="E554" s="4"/>
      <c r="F554" s="4"/>
    </row>
    <row r="555" spans="1:6">
      <c r="A555" s="5"/>
      <c r="B555" s="3"/>
      <c r="C555" s="3"/>
      <c r="D555" s="3"/>
      <c r="E555" s="4"/>
      <c r="F555" s="4"/>
    </row>
    <row r="556" spans="1:6">
      <c r="A556" s="5"/>
      <c r="B556" s="3"/>
      <c r="C556" s="3"/>
      <c r="D556" s="3"/>
      <c r="E556" s="4"/>
      <c r="F556" s="4"/>
    </row>
    <row r="557" spans="1:6">
      <c r="A557" s="5"/>
      <c r="B557" s="3"/>
      <c r="C557" s="3"/>
      <c r="D557" s="3"/>
      <c r="E557" s="4"/>
      <c r="F557" s="4"/>
    </row>
    <row r="558" spans="1:6">
      <c r="A558" s="5"/>
      <c r="B558" s="3"/>
      <c r="C558" s="3"/>
      <c r="D558" s="3"/>
      <c r="E558" s="4"/>
      <c r="F558" s="4"/>
    </row>
    <row r="559" spans="1:6">
      <c r="A559" s="5"/>
      <c r="B559" s="3"/>
      <c r="C559" s="3"/>
      <c r="D559" s="3"/>
      <c r="E559" s="4"/>
      <c r="F559" s="4"/>
    </row>
    <row r="560" spans="1:6">
      <c r="A560" s="5"/>
      <c r="B560" s="3"/>
      <c r="C560" s="3"/>
      <c r="D560" s="3"/>
      <c r="E560" s="4"/>
      <c r="F560" s="4"/>
    </row>
    <row r="561" spans="1:6">
      <c r="A561" s="5"/>
      <c r="B561" s="3"/>
      <c r="C561" s="3"/>
      <c r="D561" s="3"/>
      <c r="E561" s="4"/>
      <c r="F561" s="4"/>
    </row>
    <row r="562" spans="1:6">
      <c r="A562" s="5"/>
      <c r="B562" s="3"/>
      <c r="C562" s="3"/>
      <c r="D562" s="3"/>
      <c r="E562" s="4"/>
      <c r="F562" s="4"/>
    </row>
    <row r="563" spans="1:6">
      <c r="A563" s="5"/>
      <c r="B563" s="3"/>
      <c r="C563" s="3"/>
      <c r="D563" s="3"/>
      <c r="E563" s="4"/>
      <c r="F563" s="4"/>
    </row>
    <row r="564" spans="1:6">
      <c r="A564" s="5"/>
      <c r="B564" s="3"/>
      <c r="C564" s="3"/>
      <c r="D564" s="3"/>
      <c r="E564" s="4"/>
      <c r="F564" s="4"/>
    </row>
    <row r="565" spans="1:6">
      <c r="A565" s="5"/>
      <c r="B565" s="3"/>
      <c r="C565" s="3"/>
      <c r="D565" s="3"/>
      <c r="E565" s="4"/>
      <c r="F565" s="4"/>
    </row>
    <row r="566" spans="1:6">
      <c r="A566" s="5"/>
      <c r="B566" s="3"/>
      <c r="C566" s="3"/>
      <c r="D566" s="3"/>
      <c r="E566" s="4"/>
      <c r="F566" s="4"/>
    </row>
    <row r="567" spans="1:6">
      <c r="A567" s="5"/>
      <c r="B567" s="3"/>
      <c r="C567" s="3"/>
      <c r="D567" s="3"/>
      <c r="E567" s="4"/>
      <c r="F567" s="4"/>
    </row>
    <row r="568" spans="1:6">
      <c r="A568" s="5"/>
      <c r="B568" s="3"/>
      <c r="C568" s="3"/>
      <c r="D568" s="3"/>
      <c r="E568" s="4"/>
      <c r="F568" s="4"/>
    </row>
    <row r="569" spans="1:6">
      <c r="A569" s="5"/>
      <c r="B569" s="3"/>
      <c r="C569" s="3"/>
      <c r="D569" s="3"/>
      <c r="E569" s="4"/>
      <c r="F569" s="4"/>
    </row>
    <row r="570" spans="1:6">
      <c r="A570" s="5"/>
      <c r="B570" s="3"/>
      <c r="C570" s="3"/>
      <c r="D570" s="3"/>
      <c r="E570" s="4"/>
      <c r="F570" s="4"/>
    </row>
    <row r="571" spans="1:6">
      <c r="A571" s="5"/>
      <c r="B571" s="3"/>
      <c r="C571" s="3"/>
      <c r="D571" s="3"/>
      <c r="E571" s="4"/>
      <c r="F571" s="4"/>
    </row>
    <row r="572" spans="1:6">
      <c r="A572" s="5"/>
      <c r="B572" s="3"/>
      <c r="C572" s="3"/>
      <c r="D572" s="3"/>
      <c r="E572" s="4"/>
      <c r="F572" s="4"/>
    </row>
    <row r="573" spans="1:6">
      <c r="A573" s="5"/>
      <c r="B573" s="3"/>
      <c r="C573" s="3"/>
      <c r="D573" s="3"/>
      <c r="E573" s="4"/>
      <c r="F573" s="4"/>
    </row>
    <row r="574" spans="1:6">
      <c r="A574" s="5"/>
      <c r="B574" s="3"/>
      <c r="C574" s="3"/>
      <c r="D574" s="3"/>
      <c r="E574" s="4"/>
      <c r="F574" s="4"/>
    </row>
    <row r="575" spans="1:6">
      <c r="A575" s="5"/>
      <c r="B575" s="3"/>
      <c r="C575" s="3"/>
      <c r="D575" s="3"/>
      <c r="E575" s="4"/>
      <c r="F575" s="4"/>
    </row>
    <row r="576" spans="1:6">
      <c r="A576" s="5"/>
      <c r="B576" s="3"/>
      <c r="C576" s="3"/>
      <c r="D576" s="3"/>
      <c r="E576" s="4"/>
      <c r="F576" s="4"/>
    </row>
    <row r="577" spans="1:6">
      <c r="A577" s="5"/>
      <c r="B577" s="3"/>
      <c r="C577" s="3"/>
      <c r="D577" s="3"/>
      <c r="E577" s="4"/>
      <c r="F577" s="4"/>
    </row>
    <row r="578" spans="1:6">
      <c r="A578" s="5"/>
      <c r="B578" s="3"/>
      <c r="C578" s="3"/>
      <c r="D578" s="3"/>
      <c r="E578" s="4"/>
      <c r="F578" s="4"/>
    </row>
    <row r="579" spans="1:6">
      <c r="A579" s="5"/>
      <c r="B579" s="3"/>
      <c r="C579" s="3"/>
      <c r="D579" s="3"/>
      <c r="E579" s="4"/>
      <c r="F579" s="4"/>
    </row>
    <row r="580" spans="1:6">
      <c r="A580" s="5"/>
      <c r="B580" s="3"/>
      <c r="C580" s="3"/>
      <c r="D580" s="3"/>
      <c r="E580" s="4"/>
      <c r="F580" s="4"/>
    </row>
    <row r="581" spans="1:6">
      <c r="A581" s="5"/>
      <c r="B581" s="3"/>
      <c r="C581" s="3"/>
      <c r="D581" s="3"/>
      <c r="E581" s="4"/>
      <c r="F581" s="4"/>
    </row>
    <row r="582" spans="1:6">
      <c r="A582" s="5"/>
      <c r="B582" s="3"/>
      <c r="C582" s="3"/>
      <c r="D582" s="3"/>
      <c r="E582" s="4"/>
      <c r="F582" s="4"/>
    </row>
    <row r="583" spans="1:6">
      <c r="A583" s="5"/>
      <c r="B583" s="3"/>
      <c r="C583" s="3"/>
      <c r="D583" s="3"/>
      <c r="E583" s="4"/>
      <c r="F583" s="4"/>
    </row>
    <row r="584" spans="1:6">
      <c r="A584" s="5"/>
      <c r="B584" s="3"/>
      <c r="C584" s="3"/>
      <c r="D584" s="3"/>
      <c r="E584" s="4"/>
      <c r="F584" s="4"/>
    </row>
    <row r="585" spans="1:6">
      <c r="A585" s="5"/>
      <c r="B585" s="3"/>
      <c r="C585" s="3"/>
      <c r="D585" s="3"/>
      <c r="E585" s="4"/>
      <c r="F585" s="4"/>
    </row>
    <row r="586" spans="1:6">
      <c r="A586" s="5"/>
      <c r="B586" s="3"/>
      <c r="C586" s="3"/>
      <c r="D586" s="3"/>
      <c r="E586" s="4"/>
      <c r="F586" s="4"/>
    </row>
    <row r="587" spans="1:6">
      <c r="A587" s="5"/>
      <c r="B587" s="3"/>
      <c r="C587" s="3"/>
      <c r="D587" s="3"/>
      <c r="E587" s="4"/>
      <c r="F587" s="4"/>
    </row>
    <row r="588" spans="1:6">
      <c r="A588" s="5"/>
      <c r="B588" s="3"/>
      <c r="C588" s="3"/>
      <c r="D588" s="3"/>
      <c r="E588" s="4"/>
      <c r="F588" s="4"/>
    </row>
    <row r="589" spans="1:6">
      <c r="A589" s="5"/>
      <c r="B589" s="3"/>
      <c r="C589" s="3"/>
      <c r="D589" s="3"/>
      <c r="E589" s="4"/>
      <c r="F589" s="4"/>
    </row>
    <row r="590" spans="1:6">
      <c r="A590" s="5"/>
      <c r="B590" s="3"/>
      <c r="C590" s="3"/>
      <c r="D590" s="3"/>
      <c r="E590" s="4"/>
      <c r="F590" s="4"/>
    </row>
    <row r="591" spans="1:6">
      <c r="A591" s="5"/>
      <c r="B591" s="3"/>
      <c r="C591" s="3"/>
      <c r="D591" s="3"/>
      <c r="E591" s="4"/>
      <c r="F591" s="4"/>
    </row>
    <row r="592" spans="1:6">
      <c r="A592" s="5"/>
      <c r="B592" s="3"/>
      <c r="C592" s="3"/>
      <c r="D592" s="3"/>
      <c r="E592" s="4"/>
      <c r="F592" s="4"/>
    </row>
    <row r="593" spans="1:6">
      <c r="A593" s="5"/>
      <c r="B593" s="3"/>
      <c r="C593" s="3"/>
      <c r="D593" s="3"/>
      <c r="E593" s="4"/>
      <c r="F593" s="4"/>
    </row>
    <row r="594" spans="1:6">
      <c r="A594" s="5"/>
      <c r="B594" s="3"/>
      <c r="C594" s="3"/>
      <c r="D594" s="3"/>
      <c r="E594" s="4"/>
      <c r="F594" s="4"/>
    </row>
    <row r="595" spans="1:6">
      <c r="A595" s="5"/>
      <c r="B595" s="3"/>
      <c r="C595" s="3"/>
      <c r="D595" s="3"/>
      <c r="E595" s="4"/>
      <c r="F595" s="4"/>
    </row>
    <row r="596" spans="1:6">
      <c r="A596" s="5"/>
      <c r="B596" s="3"/>
      <c r="C596" s="3"/>
      <c r="D596" s="3"/>
      <c r="E596" s="4"/>
      <c r="F596" s="4"/>
    </row>
    <row r="597" spans="1:6">
      <c r="A597" s="5"/>
      <c r="B597" s="3"/>
      <c r="C597" s="3"/>
      <c r="D597" s="3"/>
      <c r="E597" s="4"/>
      <c r="F597" s="4"/>
    </row>
    <row r="598" spans="1:6">
      <c r="A598" s="5"/>
      <c r="B598" s="3"/>
      <c r="C598" s="3"/>
      <c r="D598" s="3"/>
      <c r="E598" s="4"/>
      <c r="F598" s="4"/>
    </row>
    <row r="599" spans="1:6">
      <c r="A599" s="5"/>
      <c r="B599" s="3"/>
      <c r="C599" s="3"/>
      <c r="D599" s="3"/>
      <c r="E599" s="4"/>
      <c r="F599" s="4"/>
    </row>
    <row r="600" spans="1:6">
      <c r="A600" s="5"/>
      <c r="B600" s="3"/>
      <c r="C600" s="3"/>
      <c r="D600" s="3"/>
      <c r="E600" s="4"/>
      <c r="F600" s="4"/>
    </row>
    <row r="601" spans="1:6">
      <c r="A601" s="5"/>
      <c r="B601" s="3"/>
      <c r="C601" s="3"/>
      <c r="D601" s="3"/>
      <c r="E601" s="4"/>
      <c r="F601" s="4"/>
    </row>
    <row r="602" spans="1:6">
      <c r="A602" s="5"/>
      <c r="B602" s="3"/>
      <c r="C602" s="3"/>
      <c r="D602" s="3"/>
      <c r="E602" s="4"/>
      <c r="F602" s="4"/>
    </row>
    <row r="603" spans="1:6">
      <c r="A603" s="5"/>
      <c r="B603" s="3"/>
      <c r="C603" s="3"/>
      <c r="D603" s="3"/>
      <c r="E603" s="4"/>
      <c r="F603" s="4"/>
    </row>
    <row r="604" spans="1:6">
      <c r="A604" s="5"/>
      <c r="B604" s="3"/>
      <c r="C604" s="3"/>
      <c r="D604" s="3"/>
      <c r="E604" s="4"/>
      <c r="F604" s="4"/>
    </row>
    <row r="605" spans="1:6">
      <c r="A605" s="5"/>
      <c r="B605" s="3"/>
      <c r="C605" s="3"/>
      <c r="D605" s="3"/>
      <c r="E605" s="4"/>
      <c r="F605" s="4"/>
    </row>
    <row r="606" spans="1:6">
      <c r="A606" s="5"/>
      <c r="B606" s="3"/>
      <c r="C606" s="3"/>
      <c r="D606" s="3"/>
      <c r="E606" s="4"/>
      <c r="F606" s="4"/>
    </row>
    <row r="607" spans="1:6">
      <c r="A607" s="5"/>
      <c r="B607" s="3"/>
      <c r="C607" s="3"/>
      <c r="D607" s="3"/>
      <c r="E607" s="4"/>
      <c r="F607" s="4"/>
    </row>
    <row r="608" spans="1:6">
      <c r="A608" s="5"/>
      <c r="B608" s="3"/>
      <c r="C608" s="3"/>
      <c r="D608" s="3"/>
      <c r="E608" s="4"/>
      <c r="F608" s="4"/>
    </row>
    <row r="609" spans="1:6">
      <c r="A609" s="5"/>
      <c r="B609" s="3"/>
      <c r="C609" s="3"/>
      <c r="D609" s="3"/>
      <c r="E609" s="4"/>
      <c r="F609" s="4"/>
    </row>
    <row r="610" spans="1:6">
      <c r="A610" s="5"/>
      <c r="B610" s="3"/>
      <c r="C610" s="3"/>
      <c r="D610" s="3"/>
      <c r="E610" s="4"/>
      <c r="F610" s="4"/>
    </row>
    <row r="611" spans="1:6">
      <c r="A611" s="5"/>
      <c r="B611" s="3"/>
      <c r="C611" s="3"/>
      <c r="D611" s="3"/>
      <c r="E611" s="4"/>
      <c r="F611" s="4"/>
    </row>
    <row r="612" spans="1:6">
      <c r="A612" s="5"/>
      <c r="B612" s="3"/>
      <c r="C612" s="3"/>
      <c r="D612" s="3"/>
      <c r="E612" s="4"/>
      <c r="F612" s="4"/>
    </row>
    <row r="613" spans="1:6">
      <c r="A613" s="5"/>
      <c r="B613" s="3"/>
      <c r="C613" s="3"/>
      <c r="D613" s="3"/>
      <c r="E613" s="4"/>
      <c r="F613" s="4"/>
    </row>
    <row r="614" spans="1:6">
      <c r="A614" s="5"/>
      <c r="B614" s="3"/>
      <c r="C614" s="3"/>
      <c r="D614" s="3"/>
      <c r="E614" s="4"/>
      <c r="F614" s="4"/>
    </row>
    <row r="615" spans="1:6">
      <c r="A615" s="5"/>
      <c r="B615" s="3"/>
      <c r="C615" s="3"/>
      <c r="D615" s="3"/>
      <c r="E615" s="4"/>
      <c r="F615" s="4"/>
    </row>
    <row r="616" spans="1:6">
      <c r="A616" s="5"/>
      <c r="B616" s="3"/>
      <c r="C616" s="3"/>
      <c r="D616" s="3"/>
      <c r="E616" s="4"/>
      <c r="F616" s="4"/>
    </row>
    <row r="617" spans="1:6">
      <c r="A617" s="5"/>
      <c r="B617" s="3"/>
      <c r="C617" s="3"/>
      <c r="D617" s="3"/>
      <c r="E617" s="4"/>
      <c r="F617" s="4"/>
    </row>
    <row r="618" spans="1:6">
      <c r="A618" s="5"/>
      <c r="B618" s="3"/>
      <c r="C618" s="3"/>
      <c r="D618" s="3"/>
      <c r="E618" s="4"/>
      <c r="F618" s="4"/>
    </row>
    <row r="619" spans="1:6">
      <c r="A619" s="5"/>
      <c r="B619" s="3"/>
      <c r="C619" s="3"/>
      <c r="D619" s="3"/>
      <c r="E619" s="4"/>
      <c r="F619" s="4"/>
    </row>
    <row r="620" spans="1:6">
      <c r="A620" s="5"/>
      <c r="B620" s="3"/>
      <c r="C620" s="3"/>
      <c r="D620" s="3"/>
      <c r="E620" s="4"/>
      <c r="F620" s="4"/>
    </row>
    <row r="621" spans="1:6">
      <c r="A621" s="5"/>
      <c r="B621" s="3"/>
      <c r="C621" s="3"/>
      <c r="D621" s="3"/>
      <c r="E621" s="4"/>
      <c r="F621" s="4"/>
    </row>
    <row r="622" spans="1:6">
      <c r="A622" s="5"/>
      <c r="B622" s="3"/>
      <c r="C622" s="3"/>
      <c r="D622" s="3"/>
      <c r="E622" s="4"/>
      <c r="F622" s="4"/>
    </row>
    <row r="623" spans="1:6">
      <c r="A623" s="5"/>
      <c r="B623" s="3"/>
      <c r="C623" s="3"/>
      <c r="D623" s="3"/>
      <c r="E623" s="4"/>
      <c r="F623" s="4"/>
    </row>
    <row r="624" spans="1:6">
      <c r="A624" s="5"/>
      <c r="B624" s="3"/>
      <c r="C624" s="3"/>
      <c r="D624" s="3"/>
      <c r="E624" s="4"/>
      <c r="F624" s="4"/>
    </row>
    <row r="625" spans="1:6">
      <c r="A625" s="5"/>
      <c r="B625" s="3"/>
      <c r="C625" s="3"/>
      <c r="D625" s="3"/>
      <c r="E625" s="4"/>
      <c r="F625" s="4"/>
    </row>
    <row r="626" spans="1:6">
      <c r="A626" s="5"/>
      <c r="B626" s="3"/>
      <c r="C626" s="3"/>
      <c r="D626" s="3"/>
      <c r="E626" s="4"/>
      <c r="F626" s="4"/>
    </row>
    <row r="627" spans="1:6">
      <c r="A627" s="5"/>
      <c r="B627" s="3"/>
      <c r="C627" s="3"/>
      <c r="D627" s="3"/>
      <c r="E627" s="4"/>
      <c r="F627" s="4"/>
    </row>
    <row r="628" spans="1:6">
      <c r="A628" s="5"/>
      <c r="B628" s="3"/>
      <c r="C628" s="3"/>
      <c r="D628" s="3"/>
      <c r="E628" s="4"/>
      <c r="F628" s="4"/>
    </row>
    <row r="629" spans="1:6">
      <c r="A629" s="5"/>
      <c r="B629" s="3"/>
      <c r="C629" s="3"/>
      <c r="D629" s="3"/>
      <c r="E629" s="4"/>
      <c r="F629" s="4"/>
    </row>
    <row r="630" spans="1:6">
      <c r="A630" s="5"/>
      <c r="B630" s="3"/>
      <c r="C630" s="3"/>
      <c r="D630" s="3"/>
      <c r="E630" s="4"/>
      <c r="F630" s="4"/>
    </row>
    <row r="631" spans="1:6">
      <c r="A631" s="5"/>
      <c r="B631" s="3"/>
      <c r="C631" s="3"/>
      <c r="D631" s="3"/>
      <c r="E631" s="4"/>
      <c r="F631" s="4"/>
    </row>
    <row r="632" spans="1:6">
      <c r="A632" s="5"/>
      <c r="B632" s="3"/>
      <c r="C632" s="3"/>
      <c r="D632" s="3"/>
      <c r="E632" s="4"/>
      <c r="F632" s="4"/>
    </row>
    <row r="633" spans="1:6">
      <c r="A633" s="5"/>
      <c r="B633" s="3"/>
      <c r="C633" s="3"/>
      <c r="D633" s="3"/>
      <c r="E633" s="4"/>
      <c r="F633" s="4"/>
    </row>
    <row r="634" spans="1:6">
      <c r="A634" s="5"/>
      <c r="B634" s="3"/>
      <c r="C634" s="3"/>
      <c r="D634" s="3"/>
      <c r="E634" s="4"/>
      <c r="F634" s="4"/>
    </row>
    <row r="635" spans="1:6">
      <c r="A635" s="5"/>
      <c r="B635" s="3"/>
      <c r="C635" s="3"/>
      <c r="D635" s="3"/>
      <c r="E635" s="4"/>
      <c r="F635" s="4"/>
    </row>
    <row r="636" spans="1:6">
      <c r="A636" s="5"/>
      <c r="B636" s="3"/>
      <c r="C636" s="3"/>
      <c r="D636" s="3"/>
      <c r="E636" s="4"/>
      <c r="F636" s="4"/>
    </row>
    <row r="637" spans="1:6">
      <c r="A637" s="5"/>
      <c r="B637" s="3"/>
      <c r="C637" s="3"/>
      <c r="D637" s="3"/>
      <c r="E637" s="4"/>
      <c r="F637" s="4"/>
    </row>
    <row r="638" spans="1:6">
      <c r="A638" s="5"/>
      <c r="B638" s="3"/>
      <c r="C638" s="3"/>
      <c r="D638" s="3"/>
      <c r="E638" s="4"/>
      <c r="F638" s="4"/>
    </row>
    <row r="639" spans="1:6">
      <c r="A639" s="5"/>
      <c r="B639" s="3"/>
      <c r="C639" s="3"/>
      <c r="D639" s="3"/>
      <c r="E639" s="4"/>
      <c r="F639" s="4"/>
    </row>
    <row r="640" spans="1:6">
      <c r="A640" s="5"/>
      <c r="B640" s="3"/>
      <c r="C640" s="3"/>
      <c r="D640" s="3"/>
      <c r="E640" s="4"/>
      <c r="F640" s="4"/>
    </row>
    <row r="641" spans="1:6">
      <c r="A641" s="5"/>
      <c r="B641" s="3"/>
      <c r="C641" s="3"/>
      <c r="D641" s="3"/>
      <c r="E641" s="4"/>
      <c r="F641" s="4"/>
    </row>
    <row r="642" spans="1:6">
      <c r="A642" s="5"/>
      <c r="B642" s="3"/>
      <c r="C642" s="3"/>
      <c r="D642" s="3"/>
      <c r="E642" s="4"/>
      <c r="F642" s="4"/>
    </row>
    <row r="643" spans="1:6">
      <c r="A643" s="5"/>
      <c r="B643" s="3"/>
      <c r="C643" s="3"/>
      <c r="D643" s="3"/>
      <c r="E643" s="4"/>
      <c r="F643" s="4"/>
    </row>
    <row r="644" spans="1:6">
      <c r="A644" s="5"/>
      <c r="B644" s="3"/>
      <c r="C644" s="3"/>
      <c r="D644" s="3"/>
      <c r="E644" s="4"/>
      <c r="F644" s="4"/>
    </row>
    <row r="645" spans="1:6">
      <c r="A645" s="5"/>
      <c r="B645" s="3"/>
      <c r="C645" s="3"/>
      <c r="D645" s="3"/>
      <c r="E645" s="4"/>
      <c r="F645" s="4"/>
    </row>
    <row r="646" spans="1:6">
      <c r="A646" s="5"/>
      <c r="B646" s="3"/>
      <c r="C646" s="3"/>
      <c r="D646" s="3"/>
      <c r="E646" s="4"/>
      <c r="F646" s="4"/>
    </row>
    <row r="647" spans="1:6">
      <c r="A647" s="5"/>
      <c r="B647" s="3"/>
      <c r="C647" s="3"/>
      <c r="D647" s="3"/>
      <c r="E647" s="4"/>
      <c r="F647" s="4"/>
    </row>
    <row r="648" spans="1:6">
      <c r="A648" s="5"/>
      <c r="B648" s="3"/>
      <c r="C648" s="3"/>
      <c r="D648" s="3"/>
      <c r="E648" s="4"/>
      <c r="F648" s="4"/>
    </row>
    <row r="649" spans="1:6">
      <c r="A649" s="5"/>
      <c r="B649" s="3"/>
      <c r="C649" s="3"/>
      <c r="D649" s="3"/>
      <c r="E649" s="4"/>
      <c r="F649" s="4"/>
    </row>
    <row r="650" spans="1:6">
      <c r="A650" s="5"/>
      <c r="B650" s="3"/>
      <c r="C650" s="3"/>
      <c r="D650" s="3"/>
      <c r="E650" s="4"/>
      <c r="F650" s="4"/>
    </row>
    <row r="651" spans="1:6">
      <c r="A651" s="5"/>
      <c r="B651" s="3"/>
      <c r="C651" s="3"/>
      <c r="D651" s="3"/>
      <c r="E651" s="4"/>
      <c r="F651" s="4"/>
    </row>
    <row r="652" spans="1:6">
      <c r="A652" s="5"/>
      <c r="B652" s="3"/>
      <c r="C652" s="3"/>
      <c r="D652" s="3"/>
      <c r="E652" s="4"/>
      <c r="F652" s="4"/>
    </row>
    <row r="653" spans="1:6">
      <c r="A653" s="5"/>
      <c r="B653" s="3"/>
      <c r="C653" s="3"/>
      <c r="D653" s="3"/>
      <c r="E653" s="4"/>
      <c r="F653" s="4"/>
    </row>
    <row r="654" spans="1:6">
      <c r="A654" s="5"/>
      <c r="B654" s="3"/>
      <c r="C654" s="3"/>
      <c r="D654" s="3"/>
      <c r="E654" s="4"/>
      <c r="F654" s="4"/>
    </row>
    <row r="655" spans="1:6">
      <c r="A655" s="5"/>
      <c r="B655" s="3"/>
      <c r="C655" s="3"/>
      <c r="D655" s="3"/>
      <c r="E655" s="4"/>
      <c r="F655" s="4"/>
    </row>
    <row r="656" spans="1:6">
      <c r="A656" s="5"/>
      <c r="B656" s="3"/>
      <c r="C656" s="3"/>
      <c r="D656" s="3"/>
      <c r="E656" s="4"/>
      <c r="F656" s="4"/>
    </row>
    <row r="657" spans="1:6">
      <c r="A657" s="5"/>
      <c r="B657" s="3"/>
      <c r="C657" s="3"/>
      <c r="D657" s="3"/>
      <c r="E657" s="4"/>
      <c r="F657" s="4"/>
    </row>
    <row r="658" spans="1:6">
      <c r="A658" s="5"/>
      <c r="B658" s="3"/>
      <c r="C658" s="3"/>
      <c r="D658" s="3"/>
      <c r="E658" s="4"/>
      <c r="F658" s="4"/>
    </row>
    <row r="659" spans="1:6">
      <c r="A659" s="5"/>
      <c r="B659" s="3"/>
      <c r="C659" s="3"/>
      <c r="D659" s="3"/>
      <c r="E659" s="4"/>
      <c r="F659" s="4"/>
    </row>
    <row r="660" spans="1:6">
      <c r="A660" s="5"/>
      <c r="B660" s="3"/>
      <c r="C660" s="3"/>
      <c r="D660" s="3"/>
      <c r="E660" s="4"/>
      <c r="F660" s="4"/>
    </row>
    <row r="661" spans="1:6">
      <c r="A661" s="5"/>
      <c r="B661" s="3"/>
      <c r="C661" s="3"/>
      <c r="D661" s="3"/>
      <c r="E661" s="4"/>
      <c r="F661" s="4"/>
    </row>
    <row r="662" spans="1:6">
      <c r="A662" s="5"/>
      <c r="B662" s="3"/>
      <c r="C662" s="3"/>
      <c r="D662" s="3"/>
      <c r="E662" s="4"/>
      <c r="F662" s="4"/>
    </row>
    <row r="663" spans="1:6">
      <c r="A663" s="5"/>
      <c r="B663" s="3"/>
      <c r="C663" s="3"/>
      <c r="D663" s="3"/>
      <c r="E663" s="4"/>
      <c r="F663" s="4"/>
    </row>
    <row r="664" spans="1:6">
      <c r="A664" s="5"/>
      <c r="B664" s="3"/>
      <c r="C664" s="3"/>
      <c r="D664" s="3"/>
      <c r="E664" s="4"/>
      <c r="F664" s="4"/>
    </row>
    <row r="665" spans="1:6">
      <c r="A665" s="5"/>
      <c r="B665" s="3"/>
      <c r="C665" s="3"/>
      <c r="D665" s="3"/>
      <c r="E665" s="4"/>
      <c r="F665" s="4"/>
    </row>
    <row r="666" spans="1:6">
      <c r="A666" s="5"/>
      <c r="B666" s="3"/>
      <c r="C666" s="3"/>
      <c r="D666" s="3"/>
      <c r="E666" s="4"/>
      <c r="F666" s="4"/>
    </row>
    <row r="667" spans="1:6">
      <c r="A667" s="5"/>
      <c r="B667" s="3"/>
      <c r="C667" s="3"/>
      <c r="D667" s="3"/>
      <c r="E667" s="4"/>
      <c r="F667" s="4"/>
    </row>
    <row r="668" spans="1:6">
      <c r="A668" s="5"/>
      <c r="B668" s="3"/>
      <c r="C668" s="3"/>
      <c r="D668" s="3"/>
      <c r="E668" s="4"/>
      <c r="F668" s="4"/>
    </row>
    <row r="669" spans="1:6">
      <c r="A669" s="5"/>
      <c r="B669" s="3"/>
      <c r="C669" s="3"/>
      <c r="D669" s="3"/>
      <c r="E669" s="4"/>
      <c r="F669" s="4"/>
    </row>
    <row r="670" spans="1:6">
      <c r="A670" s="5"/>
      <c r="B670" s="3"/>
      <c r="C670" s="3"/>
      <c r="D670" s="3"/>
      <c r="E670" s="4"/>
      <c r="F670" s="4"/>
    </row>
    <row r="671" spans="1:6">
      <c r="A671" s="5"/>
      <c r="B671" s="3"/>
      <c r="C671" s="3"/>
      <c r="D671" s="3"/>
      <c r="E671" s="4"/>
      <c r="F671" s="4"/>
    </row>
    <row r="672" spans="1:6">
      <c r="A672" s="5"/>
      <c r="B672" s="3"/>
      <c r="C672" s="3"/>
      <c r="D672" s="3"/>
      <c r="E672" s="4"/>
      <c r="F672" s="4"/>
    </row>
    <row r="673" spans="1:6">
      <c r="A673" s="5"/>
      <c r="B673" s="3"/>
      <c r="C673" s="3"/>
      <c r="D673" s="3"/>
      <c r="E673" s="4"/>
      <c r="F673" s="4"/>
    </row>
    <row r="674" spans="1:6">
      <c r="A674" s="5"/>
      <c r="B674" s="3"/>
      <c r="C674" s="3"/>
      <c r="D674" s="3"/>
      <c r="E674" s="4"/>
      <c r="F674" s="4"/>
    </row>
    <row r="675" spans="1:6">
      <c r="A675" s="5"/>
      <c r="B675" s="3"/>
      <c r="C675" s="3"/>
      <c r="D675" s="3"/>
      <c r="E675" s="4"/>
      <c r="F675" s="4"/>
    </row>
    <row r="676" spans="1:6">
      <c r="A676" s="5"/>
      <c r="B676" s="3"/>
      <c r="C676" s="3"/>
      <c r="D676" s="3"/>
      <c r="E676" s="4"/>
      <c r="F676" s="4"/>
    </row>
    <row r="677" spans="1:6">
      <c r="A677" s="5"/>
      <c r="B677" s="3"/>
      <c r="C677" s="3"/>
      <c r="D677" s="3"/>
      <c r="E677" s="4"/>
      <c r="F677" s="4"/>
    </row>
    <row r="678" spans="1:6">
      <c r="A678" s="5"/>
      <c r="B678" s="3"/>
      <c r="C678" s="3"/>
      <c r="D678" s="3"/>
      <c r="E678" s="4"/>
      <c r="F678" s="4"/>
    </row>
    <row r="679" spans="1:6">
      <c r="A679" s="5"/>
      <c r="B679" s="3"/>
      <c r="C679" s="3"/>
      <c r="D679" s="3"/>
      <c r="E679" s="4"/>
      <c r="F679" s="4"/>
    </row>
    <row r="680" spans="1:6">
      <c r="A680" s="5"/>
      <c r="B680" s="3"/>
      <c r="C680" s="3"/>
      <c r="D680" s="3"/>
      <c r="E680" s="4"/>
      <c r="F680" s="4"/>
    </row>
    <row r="681" spans="1:6">
      <c r="A681" s="5"/>
      <c r="B681" s="3"/>
      <c r="C681" s="3"/>
      <c r="D681" s="3"/>
      <c r="E681" s="4"/>
      <c r="F681" s="4"/>
    </row>
    <row r="682" spans="1:6">
      <c r="A682" s="5"/>
      <c r="B682" s="3"/>
      <c r="C682" s="3"/>
      <c r="D682" s="3"/>
      <c r="E682" s="4"/>
      <c r="F682" s="4"/>
    </row>
    <row r="683" spans="1:6">
      <c r="A683" s="5"/>
      <c r="B683" s="3"/>
      <c r="C683" s="3"/>
      <c r="D683" s="3"/>
      <c r="E683" s="4"/>
      <c r="F683" s="4"/>
    </row>
    <row r="684" spans="1:6">
      <c r="A684" s="5"/>
      <c r="B684" s="3"/>
      <c r="C684" s="3"/>
      <c r="D684" s="3"/>
      <c r="E684" s="4"/>
      <c r="F684" s="4"/>
    </row>
    <row r="685" spans="1:6">
      <c r="A685" s="5"/>
      <c r="B685" s="3"/>
      <c r="C685" s="3"/>
      <c r="D685" s="3"/>
      <c r="E685" s="4"/>
      <c r="F685" s="4"/>
    </row>
    <row r="686" spans="1:6">
      <c r="A686" s="5"/>
      <c r="B686" s="3"/>
      <c r="C686" s="3"/>
      <c r="D686" s="3"/>
      <c r="E686" s="4"/>
      <c r="F686" s="4"/>
    </row>
    <row r="687" spans="1:6">
      <c r="A687" s="5"/>
      <c r="B687" s="3"/>
      <c r="C687" s="3"/>
      <c r="D687" s="3"/>
      <c r="E687" s="4"/>
      <c r="F687" s="4"/>
    </row>
    <row r="688" spans="1:6">
      <c r="A688" s="5"/>
      <c r="B688" s="3"/>
      <c r="C688" s="3"/>
      <c r="D688" s="3"/>
      <c r="E688" s="4"/>
      <c r="F688" s="4"/>
    </row>
    <row r="689" spans="1:6">
      <c r="A689" s="5"/>
      <c r="B689" s="3"/>
      <c r="C689" s="3"/>
      <c r="D689" s="3"/>
      <c r="E689" s="4"/>
      <c r="F689" s="4"/>
    </row>
    <row r="690" spans="1:6">
      <c r="A690" s="5"/>
      <c r="B690" s="3"/>
      <c r="C690" s="3"/>
      <c r="D690" s="3"/>
      <c r="E690" s="4"/>
      <c r="F690" s="4"/>
    </row>
    <row r="691" spans="1:6">
      <c r="A691" s="5"/>
      <c r="B691" s="3"/>
      <c r="C691" s="3"/>
      <c r="D691" s="3"/>
      <c r="E691" s="4"/>
      <c r="F691" s="4"/>
    </row>
    <row r="692" spans="1:6">
      <c r="A692" s="5"/>
      <c r="B692" s="3"/>
      <c r="C692" s="3"/>
      <c r="D692" s="3"/>
      <c r="E692" s="4"/>
      <c r="F692" s="4"/>
    </row>
    <row r="693" spans="1:6">
      <c r="A693" s="5"/>
      <c r="B693" s="3"/>
      <c r="C693" s="3"/>
      <c r="D693" s="3"/>
      <c r="E693" s="4"/>
      <c r="F693" s="4"/>
    </row>
    <row r="694" spans="1:6">
      <c r="A694" s="5"/>
      <c r="B694" s="3"/>
      <c r="C694" s="3"/>
      <c r="D694" s="3"/>
      <c r="E694" s="4"/>
      <c r="F694" s="4"/>
    </row>
    <row r="695" spans="1:6">
      <c r="A695" s="5"/>
      <c r="B695" s="3"/>
      <c r="C695" s="3"/>
      <c r="D695" s="3"/>
      <c r="E695" s="4"/>
      <c r="F695" s="4"/>
    </row>
    <row r="696" spans="1:6">
      <c r="A696" s="5"/>
      <c r="B696" s="3"/>
      <c r="C696" s="3"/>
      <c r="D696" s="3"/>
      <c r="E696" s="4"/>
      <c r="F696" s="4"/>
    </row>
    <row r="697" spans="1:6">
      <c r="A697" s="5"/>
      <c r="B697" s="3"/>
      <c r="C697" s="3"/>
      <c r="D697" s="3"/>
      <c r="E697" s="4"/>
      <c r="F697" s="4"/>
    </row>
    <row r="698" spans="1:6">
      <c r="A698" s="5"/>
      <c r="B698" s="3"/>
      <c r="C698" s="3"/>
      <c r="D698" s="3"/>
      <c r="E698" s="4"/>
      <c r="F698" s="4"/>
    </row>
    <row r="699" spans="1:6">
      <c r="A699" s="5"/>
      <c r="B699" s="3"/>
      <c r="C699" s="3"/>
      <c r="D699" s="3"/>
      <c r="E699" s="4"/>
      <c r="F699" s="4"/>
    </row>
    <row r="700" spans="1:6">
      <c r="A700" s="5"/>
      <c r="B700" s="3"/>
      <c r="C700" s="3"/>
      <c r="D700" s="3"/>
      <c r="E700" s="4"/>
      <c r="F700" s="4"/>
    </row>
    <row r="701" spans="1:6">
      <c r="A701" s="5"/>
      <c r="B701" s="3"/>
      <c r="C701" s="3"/>
      <c r="D701" s="3"/>
      <c r="E701" s="4"/>
      <c r="F701" s="4"/>
    </row>
    <row r="702" spans="1:6">
      <c r="A702" s="5"/>
      <c r="B702" s="3"/>
      <c r="C702" s="3"/>
      <c r="D702" s="3"/>
      <c r="E702" s="4"/>
      <c r="F702" s="4"/>
    </row>
    <row r="703" spans="1:6">
      <c r="A703" s="5"/>
      <c r="B703" s="3"/>
      <c r="C703" s="3"/>
      <c r="D703" s="3"/>
      <c r="E703" s="4"/>
      <c r="F703" s="4"/>
    </row>
    <row r="704" spans="1:6">
      <c r="A704" s="5"/>
      <c r="B704" s="3"/>
      <c r="C704" s="3"/>
      <c r="D704" s="3"/>
      <c r="E704" s="4"/>
      <c r="F704" s="4"/>
    </row>
    <row r="705" spans="1:6">
      <c r="A705" s="5"/>
      <c r="B705" s="3"/>
      <c r="C705" s="3"/>
      <c r="D705" s="3"/>
      <c r="E705" s="4"/>
      <c r="F705" s="4"/>
    </row>
    <row r="706" spans="1:6">
      <c r="A706" s="5"/>
      <c r="B706" s="3"/>
      <c r="C706" s="3"/>
      <c r="D706" s="3"/>
      <c r="E706" s="4"/>
      <c r="F706" s="4"/>
    </row>
    <row r="707" spans="1:6">
      <c r="A707" s="5"/>
      <c r="B707" s="3"/>
      <c r="C707" s="3"/>
      <c r="D707" s="3"/>
      <c r="E707" s="4"/>
      <c r="F707" s="4"/>
    </row>
    <row r="708" spans="1:6">
      <c r="A708" s="5"/>
      <c r="B708" s="3"/>
      <c r="C708" s="3"/>
      <c r="D708" s="3"/>
      <c r="E708" s="4"/>
      <c r="F708" s="4"/>
    </row>
    <row r="709" spans="1:6">
      <c r="A709" s="5"/>
      <c r="B709" s="3"/>
      <c r="C709" s="3"/>
      <c r="D709" s="3"/>
      <c r="E709" s="4"/>
      <c r="F709" s="4"/>
    </row>
    <row r="710" spans="1:6">
      <c r="A710" s="5"/>
      <c r="B710" s="3"/>
      <c r="C710" s="3"/>
      <c r="D710" s="3"/>
      <c r="E710" s="4"/>
      <c r="F710" s="4"/>
    </row>
    <row r="711" spans="1:6">
      <c r="A711" s="5"/>
      <c r="B711" s="3"/>
      <c r="C711" s="3"/>
      <c r="D711" s="3"/>
      <c r="E711" s="4"/>
      <c r="F711" s="4"/>
    </row>
    <row r="712" spans="1:6">
      <c r="A712" s="5"/>
      <c r="B712" s="3"/>
      <c r="C712" s="3"/>
      <c r="D712" s="3"/>
      <c r="E712" s="4"/>
      <c r="F712" s="4"/>
    </row>
    <row r="713" spans="1:6">
      <c r="A713" s="5"/>
      <c r="B713" s="3"/>
      <c r="C713" s="3"/>
      <c r="D713" s="3"/>
      <c r="E713" s="4"/>
      <c r="F713" s="4"/>
    </row>
    <row r="714" spans="1:6">
      <c r="A714" s="5"/>
      <c r="B714" s="3"/>
      <c r="C714" s="3"/>
      <c r="D714" s="3"/>
      <c r="E714" s="4"/>
      <c r="F714" s="4"/>
    </row>
    <row r="715" spans="1:6">
      <c r="A715" s="5"/>
      <c r="B715" s="3"/>
      <c r="C715" s="3"/>
      <c r="D715" s="3"/>
      <c r="E715" s="4"/>
      <c r="F715" s="4"/>
    </row>
    <row r="716" spans="1:6">
      <c r="A716" s="5"/>
      <c r="B716" s="3"/>
      <c r="C716" s="3"/>
      <c r="D716" s="3"/>
      <c r="E716" s="4"/>
      <c r="F716" s="4"/>
    </row>
    <row r="717" spans="1:6">
      <c r="A717" s="5"/>
      <c r="B717" s="3"/>
      <c r="C717" s="3"/>
      <c r="D717" s="3"/>
      <c r="E717" s="4"/>
      <c r="F717" s="4"/>
    </row>
    <row r="718" spans="1:6">
      <c r="A718" s="5"/>
      <c r="B718" s="3"/>
      <c r="C718" s="3"/>
      <c r="D718" s="3"/>
      <c r="E718" s="4"/>
      <c r="F718" s="4"/>
    </row>
    <row r="719" spans="1:6">
      <c r="A719" s="5"/>
      <c r="B719" s="3"/>
      <c r="C719" s="3"/>
      <c r="D719" s="3"/>
      <c r="E719" s="4"/>
      <c r="F719" s="4"/>
    </row>
    <row r="720" spans="1:6">
      <c r="A720" s="5"/>
      <c r="B720" s="3"/>
      <c r="C720" s="3"/>
      <c r="D720" s="3"/>
      <c r="E720" s="4"/>
      <c r="F720" s="4"/>
    </row>
    <row r="721" spans="1:6">
      <c r="A721" s="5"/>
      <c r="B721" s="3"/>
      <c r="C721" s="3"/>
      <c r="D721" s="3"/>
      <c r="E721" s="4"/>
      <c r="F721" s="4"/>
    </row>
    <row r="722" spans="1:6">
      <c r="A722" s="5"/>
      <c r="B722" s="3"/>
      <c r="C722" s="3"/>
      <c r="D722" s="3"/>
      <c r="E722" s="4"/>
      <c r="F722" s="4"/>
    </row>
    <row r="723" spans="1:6">
      <c r="A723" s="5"/>
      <c r="B723" s="3"/>
      <c r="C723" s="3"/>
      <c r="D723" s="3"/>
      <c r="E723" s="4"/>
      <c r="F723" s="4"/>
    </row>
    <row r="724" spans="1:6">
      <c r="A724" s="5"/>
      <c r="B724" s="3"/>
      <c r="C724" s="3"/>
      <c r="D724" s="3"/>
      <c r="E724" s="4"/>
      <c r="F724" s="4"/>
    </row>
    <row r="725" spans="1:6">
      <c r="A725" s="5"/>
      <c r="B725" s="3"/>
      <c r="C725" s="3"/>
      <c r="D725" s="3"/>
      <c r="E725" s="4"/>
      <c r="F725" s="4"/>
    </row>
    <row r="726" spans="1:6">
      <c r="A726" s="5"/>
      <c r="B726" s="3"/>
      <c r="C726" s="3"/>
      <c r="D726" s="3"/>
      <c r="E726" s="4"/>
      <c r="F726" s="4"/>
    </row>
    <row r="727" spans="1:6">
      <c r="A727" s="5"/>
      <c r="B727" s="3"/>
      <c r="C727" s="3"/>
      <c r="D727" s="3"/>
      <c r="E727" s="4"/>
      <c r="F727" s="4"/>
    </row>
    <row r="728" spans="1:6">
      <c r="A728" s="5"/>
      <c r="B728" s="3"/>
      <c r="C728" s="3"/>
      <c r="D728" s="3"/>
      <c r="E728" s="4"/>
      <c r="F728" s="4"/>
    </row>
    <row r="729" spans="1:6">
      <c r="A729" s="5"/>
      <c r="B729" s="3"/>
      <c r="C729" s="3"/>
      <c r="D729" s="3"/>
      <c r="E729" s="4"/>
      <c r="F729" s="4"/>
    </row>
    <row r="730" spans="1:6">
      <c r="A730" s="5"/>
      <c r="B730" s="3"/>
      <c r="C730" s="3"/>
      <c r="D730" s="3"/>
      <c r="E730" s="4"/>
      <c r="F730" s="4"/>
    </row>
    <row r="731" spans="1:6">
      <c r="A731" s="5"/>
      <c r="B731" s="3"/>
      <c r="C731" s="3"/>
      <c r="D731" s="3"/>
      <c r="E731" s="4"/>
      <c r="F731" s="4"/>
    </row>
    <row r="732" spans="1:6">
      <c r="A732" s="5"/>
      <c r="B732" s="3"/>
      <c r="C732" s="3"/>
      <c r="D732" s="3"/>
      <c r="E732" s="4"/>
      <c r="F732" s="4"/>
    </row>
    <row r="733" spans="1:6">
      <c r="A733" s="5"/>
      <c r="B733" s="3"/>
      <c r="C733" s="3"/>
      <c r="D733" s="3"/>
      <c r="E733" s="4"/>
      <c r="F733" s="4"/>
    </row>
    <row r="734" spans="1:6">
      <c r="A734" s="5"/>
      <c r="B734" s="3"/>
      <c r="C734" s="3"/>
      <c r="D734" s="3"/>
      <c r="E734" s="4"/>
      <c r="F734" s="4"/>
    </row>
    <row r="735" spans="1:6">
      <c r="A735" s="5"/>
      <c r="B735" s="3"/>
      <c r="C735" s="3"/>
      <c r="D735" s="3"/>
      <c r="E735" s="4"/>
      <c r="F735" s="4"/>
    </row>
    <row r="736" spans="1:6">
      <c r="A736" s="5"/>
      <c r="B736" s="3"/>
      <c r="C736" s="3"/>
      <c r="D736" s="3"/>
      <c r="E736" s="4"/>
      <c r="F736" s="4"/>
    </row>
    <row r="737" spans="1:6">
      <c r="A737" s="5"/>
      <c r="B737" s="3"/>
      <c r="C737" s="3"/>
      <c r="D737" s="3"/>
      <c r="E737" s="4"/>
      <c r="F737" s="4"/>
    </row>
    <row r="738" spans="1:6">
      <c r="A738" s="5"/>
      <c r="B738" s="3"/>
      <c r="C738" s="3"/>
      <c r="D738" s="3"/>
      <c r="E738" s="4"/>
      <c r="F738" s="4"/>
    </row>
    <row r="739" spans="1:6">
      <c r="A739" s="5"/>
      <c r="B739" s="3"/>
      <c r="C739" s="3"/>
      <c r="D739" s="3"/>
      <c r="E739" s="4"/>
      <c r="F739" s="4"/>
    </row>
    <row r="740" spans="1:6">
      <c r="A740" s="5"/>
      <c r="B740" s="3"/>
      <c r="C740" s="3"/>
      <c r="D740" s="3"/>
      <c r="E740" s="4"/>
      <c r="F740" s="4"/>
    </row>
    <row r="741" spans="1:6">
      <c r="A741" s="5"/>
      <c r="B741" s="3"/>
      <c r="C741" s="3"/>
      <c r="D741" s="3"/>
      <c r="E741" s="4"/>
      <c r="F741" s="4"/>
    </row>
    <row r="742" spans="1:6">
      <c r="A742" s="5"/>
      <c r="B742" s="3"/>
      <c r="C742" s="3"/>
      <c r="D742" s="3"/>
      <c r="E742" s="4"/>
      <c r="F742" s="4"/>
    </row>
    <row r="743" spans="1:6">
      <c r="A743" s="5"/>
      <c r="B743" s="3"/>
      <c r="C743" s="3"/>
      <c r="D743" s="3"/>
      <c r="E743" s="4"/>
      <c r="F743" s="4"/>
    </row>
    <row r="744" spans="1:6">
      <c r="A744" s="5"/>
      <c r="B744" s="3"/>
      <c r="C744" s="3"/>
      <c r="D744" s="3"/>
      <c r="E744" s="4"/>
      <c r="F744" s="4"/>
    </row>
    <row r="745" spans="1:6">
      <c r="A745" s="5"/>
      <c r="B745" s="3"/>
      <c r="C745" s="3"/>
      <c r="D745" s="3"/>
      <c r="E745" s="4"/>
      <c r="F745" s="4"/>
    </row>
    <row r="746" spans="1:6">
      <c r="A746" s="5"/>
      <c r="B746" s="3"/>
      <c r="C746" s="3"/>
      <c r="D746" s="3"/>
      <c r="E746" s="4"/>
      <c r="F746" s="4"/>
    </row>
    <row r="747" spans="1:6">
      <c r="A747" s="5"/>
      <c r="B747" s="3"/>
      <c r="C747" s="3"/>
      <c r="D747" s="3"/>
      <c r="E747" s="4"/>
      <c r="F747" s="4"/>
    </row>
    <row r="748" spans="1:6">
      <c r="A748" s="5"/>
      <c r="B748" s="3"/>
      <c r="C748" s="3"/>
      <c r="D748" s="3"/>
      <c r="E748" s="4"/>
      <c r="F748" s="4"/>
    </row>
    <row r="749" spans="1:6">
      <c r="A749" s="5"/>
      <c r="B749" s="3"/>
      <c r="C749" s="3"/>
      <c r="D749" s="3"/>
      <c r="E749" s="4"/>
      <c r="F749" s="4"/>
    </row>
    <row r="750" spans="1:6">
      <c r="A750" s="5"/>
      <c r="B750" s="3"/>
      <c r="C750" s="3"/>
      <c r="D750" s="3"/>
      <c r="E750" s="4"/>
      <c r="F750" s="4"/>
    </row>
    <row r="751" spans="1:6">
      <c r="A751" s="5"/>
      <c r="B751" s="3"/>
      <c r="C751" s="3"/>
      <c r="D751" s="3"/>
      <c r="E751" s="4"/>
      <c r="F751" s="4"/>
    </row>
    <row r="752" spans="1:6">
      <c r="A752" s="5"/>
      <c r="B752" s="3"/>
      <c r="C752" s="3"/>
      <c r="D752" s="3"/>
      <c r="E752" s="4"/>
      <c r="F752" s="4"/>
    </row>
    <row r="753" spans="1:6">
      <c r="A753" s="5"/>
      <c r="B753" s="3"/>
      <c r="C753" s="3"/>
      <c r="D753" s="3"/>
      <c r="E753" s="4"/>
      <c r="F753" s="4"/>
    </row>
    <row r="754" spans="1:6">
      <c r="A754" s="5"/>
      <c r="B754" s="3"/>
      <c r="C754" s="3"/>
      <c r="D754" s="3"/>
      <c r="E754" s="4"/>
      <c r="F754" s="4"/>
    </row>
    <row r="755" spans="1:6">
      <c r="A755" s="5"/>
      <c r="B755" s="3"/>
      <c r="C755" s="3"/>
      <c r="D755" s="3"/>
      <c r="E755" s="4"/>
      <c r="F755" s="4"/>
    </row>
    <row r="756" spans="1:6">
      <c r="A756" s="5"/>
      <c r="B756" s="3"/>
      <c r="C756" s="3"/>
      <c r="D756" s="3"/>
      <c r="E756" s="4"/>
      <c r="F756" s="4"/>
    </row>
    <row r="757" spans="1:6">
      <c r="A757" s="5"/>
      <c r="B757" s="3"/>
      <c r="C757" s="3"/>
      <c r="D757" s="3"/>
      <c r="E757" s="4"/>
      <c r="F757" s="4"/>
    </row>
    <row r="758" spans="1:6">
      <c r="A758" s="5"/>
      <c r="B758" s="3"/>
      <c r="C758" s="3"/>
      <c r="D758" s="3"/>
      <c r="E758" s="4"/>
      <c r="F758" s="4"/>
    </row>
    <row r="759" spans="1:6">
      <c r="A759" s="5"/>
      <c r="B759" s="3"/>
      <c r="C759" s="3"/>
      <c r="D759" s="3"/>
      <c r="E759" s="4"/>
      <c r="F759" s="4"/>
    </row>
    <row r="760" spans="1:6">
      <c r="A760" s="5"/>
      <c r="B760" s="3"/>
      <c r="C760" s="3"/>
      <c r="D760" s="3"/>
      <c r="E760" s="4"/>
      <c r="F760" s="4"/>
    </row>
    <row r="761" spans="1:6">
      <c r="A761" s="5"/>
      <c r="B761" s="3"/>
      <c r="C761" s="3"/>
      <c r="D761" s="3"/>
      <c r="E761" s="4"/>
      <c r="F761" s="4"/>
    </row>
    <row r="762" spans="1:6">
      <c r="A762" s="5"/>
      <c r="B762" s="3"/>
      <c r="C762" s="3"/>
      <c r="D762" s="3"/>
      <c r="E762" s="4"/>
      <c r="F762" s="4"/>
    </row>
    <row r="763" spans="1:6">
      <c r="A763" s="5"/>
      <c r="B763" s="3"/>
      <c r="C763" s="3"/>
      <c r="D763" s="3"/>
      <c r="E763" s="4"/>
      <c r="F763" s="4"/>
    </row>
    <row r="764" spans="1:6">
      <c r="A764" s="5"/>
      <c r="B764" s="3"/>
      <c r="C764" s="3"/>
      <c r="D764" s="3"/>
      <c r="E764" s="4"/>
      <c r="F764" s="4"/>
    </row>
    <row r="765" spans="1:6">
      <c r="A765" s="5"/>
      <c r="B765" s="3"/>
      <c r="C765" s="3"/>
      <c r="D765" s="3"/>
      <c r="E765" s="4"/>
      <c r="F765" s="4"/>
    </row>
    <row r="766" spans="1:6">
      <c r="A766" s="5"/>
      <c r="B766" s="3"/>
      <c r="C766" s="3"/>
      <c r="D766" s="3"/>
      <c r="E766" s="4"/>
      <c r="F766" s="4"/>
    </row>
    <row r="767" spans="1:6">
      <c r="A767" s="5"/>
      <c r="B767" s="3"/>
      <c r="C767" s="3"/>
      <c r="D767" s="3"/>
      <c r="E767" s="4"/>
      <c r="F767" s="4"/>
    </row>
    <row r="768" spans="1:6">
      <c r="A768" s="5"/>
      <c r="B768" s="3"/>
      <c r="C768" s="3"/>
      <c r="D768" s="3"/>
      <c r="E768" s="4"/>
      <c r="F768" s="4"/>
    </row>
    <row r="769" spans="1:6">
      <c r="A769" s="5"/>
      <c r="B769" s="3"/>
      <c r="C769" s="3"/>
      <c r="D769" s="3"/>
      <c r="E769" s="4"/>
      <c r="F769" s="4"/>
    </row>
    <row r="770" spans="1:6">
      <c r="A770" s="5"/>
      <c r="B770" s="3"/>
      <c r="C770" s="3"/>
      <c r="D770" s="3"/>
      <c r="E770" s="4"/>
      <c r="F770" s="4"/>
    </row>
    <row r="771" spans="1:6">
      <c r="A771" s="5"/>
      <c r="B771" s="3"/>
      <c r="C771" s="3"/>
      <c r="D771" s="3"/>
      <c r="E771" s="4"/>
      <c r="F771" s="4"/>
    </row>
    <row r="772" spans="1:6">
      <c r="A772" s="5"/>
      <c r="B772" s="3"/>
      <c r="C772" s="3"/>
      <c r="D772" s="3"/>
      <c r="E772" s="4"/>
      <c r="F772" s="4"/>
    </row>
    <row r="773" spans="1:6">
      <c r="A773" s="5"/>
      <c r="B773" s="3"/>
      <c r="C773" s="3"/>
      <c r="D773" s="3"/>
      <c r="E773" s="4"/>
      <c r="F773" s="4"/>
    </row>
    <row r="774" spans="1:6">
      <c r="A774" s="5"/>
      <c r="B774" s="3"/>
      <c r="C774" s="3"/>
      <c r="D774" s="3"/>
      <c r="E774" s="4"/>
      <c r="F774" s="4"/>
    </row>
    <row r="775" spans="1:6">
      <c r="A775" s="5"/>
      <c r="B775" s="3"/>
      <c r="C775" s="3"/>
      <c r="D775" s="3"/>
      <c r="E775" s="4"/>
      <c r="F775" s="4"/>
    </row>
    <row r="776" spans="1:6">
      <c r="A776" s="5"/>
      <c r="B776" s="3"/>
      <c r="C776" s="3"/>
      <c r="D776" s="3"/>
      <c r="E776" s="4"/>
      <c r="F776" s="4"/>
    </row>
    <row r="777" spans="1:6">
      <c r="A777" s="5"/>
      <c r="B777" s="3"/>
      <c r="C777" s="3"/>
      <c r="D777" s="3"/>
      <c r="E777" s="4"/>
      <c r="F777" s="4"/>
    </row>
    <row r="778" spans="1:6">
      <c r="A778" s="5"/>
      <c r="B778" s="3"/>
      <c r="C778" s="3"/>
      <c r="D778" s="3"/>
      <c r="E778" s="4"/>
      <c r="F778" s="4"/>
    </row>
    <row r="779" spans="1:6">
      <c r="A779" s="5"/>
      <c r="B779" s="3"/>
      <c r="C779" s="3"/>
      <c r="D779" s="3"/>
      <c r="E779" s="4"/>
      <c r="F779" s="4"/>
    </row>
    <row r="780" spans="1:6">
      <c r="A780" s="5"/>
      <c r="B780" s="3"/>
      <c r="C780" s="3"/>
      <c r="D780" s="3"/>
      <c r="E780" s="4"/>
      <c r="F780" s="4"/>
    </row>
    <row r="781" spans="1:6">
      <c r="A781" s="5"/>
      <c r="B781" s="3"/>
      <c r="C781" s="3"/>
      <c r="D781" s="3"/>
      <c r="E781" s="4"/>
      <c r="F781" s="4"/>
    </row>
    <row r="782" spans="1:6">
      <c r="A782" s="5"/>
      <c r="B782" s="3"/>
      <c r="C782" s="3"/>
      <c r="D782" s="3"/>
      <c r="E782" s="4"/>
      <c r="F782" s="4"/>
    </row>
    <row r="783" spans="1:6">
      <c r="A783" s="5"/>
      <c r="B783" s="3"/>
      <c r="C783" s="3"/>
      <c r="D783" s="3"/>
      <c r="E783" s="4"/>
      <c r="F783" s="4"/>
    </row>
    <row r="784" spans="1:6">
      <c r="A784" s="5"/>
      <c r="B784" s="3"/>
      <c r="C784" s="3"/>
      <c r="D784" s="3"/>
      <c r="E784" s="4"/>
      <c r="F784" s="4"/>
    </row>
    <row r="785" spans="1:6">
      <c r="A785" s="5"/>
      <c r="B785" s="3"/>
      <c r="C785" s="3"/>
      <c r="D785" s="3"/>
      <c r="E785" s="4"/>
      <c r="F785" s="4"/>
    </row>
    <row r="786" spans="1:6">
      <c r="A786" s="5"/>
      <c r="B786" s="3"/>
      <c r="C786" s="3"/>
      <c r="D786" s="3"/>
      <c r="E786" s="4"/>
      <c r="F786" s="4"/>
    </row>
    <row r="787" spans="1:6">
      <c r="A787" s="5"/>
      <c r="B787" s="3"/>
      <c r="C787" s="3"/>
      <c r="D787" s="3"/>
      <c r="E787" s="4"/>
      <c r="F787" s="4"/>
    </row>
    <row r="788" spans="1:6">
      <c r="A788" s="5"/>
      <c r="B788" s="3"/>
      <c r="C788" s="3"/>
      <c r="D788" s="3"/>
      <c r="E788" s="4"/>
      <c r="F788" s="4"/>
    </row>
    <row r="789" spans="1:6">
      <c r="A789" s="5"/>
      <c r="B789" s="3"/>
      <c r="C789" s="3"/>
      <c r="D789" s="3"/>
      <c r="E789" s="4"/>
      <c r="F789" s="4"/>
    </row>
    <row r="790" spans="1:6">
      <c r="A790" s="5"/>
      <c r="B790" s="3"/>
      <c r="C790" s="3"/>
      <c r="D790" s="3"/>
      <c r="E790" s="4"/>
      <c r="F790" s="4"/>
    </row>
    <row r="791" spans="1:6">
      <c r="A791" s="5"/>
      <c r="B791" s="3"/>
      <c r="C791" s="3"/>
      <c r="D791" s="3"/>
      <c r="E791" s="4"/>
      <c r="F791" s="4"/>
    </row>
    <row r="792" spans="1:6">
      <c r="A792" s="5"/>
      <c r="B792" s="3"/>
      <c r="C792" s="3"/>
      <c r="D792" s="3"/>
      <c r="E792" s="4"/>
      <c r="F792" s="4"/>
    </row>
    <row r="793" spans="1:6">
      <c r="A793" s="5"/>
      <c r="B793" s="3"/>
      <c r="C793" s="3"/>
      <c r="D793" s="3"/>
      <c r="E793" s="4"/>
      <c r="F793" s="4"/>
    </row>
    <row r="794" spans="1:6">
      <c r="A794" s="5"/>
      <c r="B794" s="3"/>
      <c r="C794" s="3"/>
      <c r="D794" s="3"/>
      <c r="E794" s="4"/>
      <c r="F794" s="4"/>
    </row>
    <row r="795" spans="1:6">
      <c r="A795" s="5"/>
      <c r="B795" s="3"/>
      <c r="C795" s="3"/>
      <c r="D795" s="3"/>
      <c r="E795" s="4"/>
      <c r="F795" s="4"/>
    </row>
    <row r="796" spans="1:6">
      <c r="A796" s="5"/>
      <c r="B796" s="3"/>
      <c r="C796" s="3"/>
      <c r="D796" s="3"/>
      <c r="E796" s="4"/>
      <c r="F796" s="4"/>
    </row>
    <row r="797" spans="1:6">
      <c r="A797" s="5"/>
      <c r="B797" s="3"/>
      <c r="C797" s="3"/>
      <c r="D797" s="3"/>
      <c r="E797" s="4"/>
      <c r="F797" s="4"/>
    </row>
    <row r="798" spans="1:6">
      <c r="A798" s="5"/>
      <c r="B798" s="3"/>
      <c r="C798" s="3"/>
      <c r="D798" s="3"/>
      <c r="E798" s="4"/>
      <c r="F798" s="4"/>
    </row>
    <row r="799" spans="1:6">
      <c r="A799" s="5"/>
      <c r="B799" s="3"/>
      <c r="C799" s="3"/>
      <c r="D799" s="3"/>
      <c r="E799" s="4"/>
      <c r="F799" s="4"/>
    </row>
    <row r="800" spans="1:6">
      <c r="A800" s="5"/>
      <c r="B800" s="3"/>
      <c r="C800" s="3"/>
      <c r="D800" s="3"/>
      <c r="E800" s="4"/>
      <c r="F800" s="4"/>
    </row>
    <row r="801" spans="1:6">
      <c r="A801" s="5"/>
      <c r="B801" s="3"/>
      <c r="C801" s="3"/>
      <c r="D801" s="3"/>
      <c r="E801" s="4"/>
      <c r="F801" s="4"/>
    </row>
    <row r="802" spans="1:6">
      <c r="A802" s="5"/>
      <c r="B802" s="3"/>
      <c r="C802" s="3"/>
      <c r="D802" s="3"/>
      <c r="E802" s="4"/>
      <c r="F802" s="4"/>
    </row>
    <row r="803" spans="1:6">
      <c r="A803" s="5"/>
      <c r="B803" s="3"/>
      <c r="C803" s="3"/>
      <c r="D803" s="3"/>
      <c r="E803" s="4"/>
      <c r="F803" s="4"/>
    </row>
    <row r="804" spans="1:6">
      <c r="A804" s="5"/>
      <c r="B804" s="3"/>
      <c r="C804" s="3"/>
      <c r="D804" s="3"/>
      <c r="E804" s="4"/>
      <c r="F804" s="4"/>
    </row>
    <row r="805" spans="1:6">
      <c r="A805" s="5"/>
      <c r="B805" s="3"/>
      <c r="C805" s="3"/>
      <c r="D805" s="3"/>
      <c r="E805" s="4"/>
      <c r="F805" s="4"/>
    </row>
    <row r="806" spans="1:6">
      <c r="A806" s="5"/>
      <c r="B806" s="3"/>
      <c r="C806" s="3"/>
      <c r="D806" s="3"/>
      <c r="E806" s="4"/>
      <c r="F806" s="4"/>
    </row>
    <row r="807" spans="1:6">
      <c r="A807" s="5"/>
      <c r="B807" s="3"/>
      <c r="C807" s="3"/>
      <c r="D807" s="3"/>
      <c r="E807" s="4"/>
      <c r="F807" s="4"/>
    </row>
    <row r="808" spans="1:6">
      <c r="A808" s="5"/>
      <c r="B808" s="3"/>
      <c r="C808" s="3"/>
      <c r="D808" s="3"/>
      <c r="E808" s="4"/>
      <c r="F808" s="4"/>
    </row>
    <row r="809" spans="1:6">
      <c r="A809" s="5"/>
      <c r="B809" s="3"/>
      <c r="C809" s="3"/>
      <c r="D809" s="3"/>
      <c r="E809" s="4"/>
      <c r="F809" s="4"/>
    </row>
    <row r="810" spans="1:6">
      <c r="A810" s="5"/>
      <c r="B810" s="3"/>
      <c r="C810" s="3"/>
      <c r="D810" s="3"/>
      <c r="E810" s="4"/>
      <c r="F810" s="4"/>
    </row>
    <row r="811" spans="1:6">
      <c r="A811" s="5"/>
      <c r="B811" s="3"/>
      <c r="C811" s="3"/>
      <c r="D811" s="3"/>
      <c r="E811" s="4"/>
      <c r="F811" s="4"/>
    </row>
    <row r="812" spans="1:6">
      <c r="A812" s="5"/>
      <c r="B812" s="3"/>
      <c r="C812" s="3"/>
      <c r="D812" s="3"/>
      <c r="E812" s="4"/>
      <c r="F812" s="4"/>
    </row>
    <row r="813" spans="1:6">
      <c r="A813" s="5"/>
      <c r="B813" s="3"/>
      <c r="C813" s="3"/>
      <c r="D813" s="3"/>
      <c r="E813" s="4"/>
      <c r="F813" s="4"/>
    </row>
    <row r="814" spans="1:6">
      <c r="A814" s="5"/>
      <c r="B814" s="3"/>
      <c r="C814" s="3"/>
      <c r="D814" s="3"/>
      <c r="E814" s="4"/>
      <c r="F814" s="4"/>
    </row>
    <row r="815" spans="1:6">
      <c r="A815" s="5"/>
      <c r="B815" s="3"/>
      <c r="C815" s="3"/>
      <c r="D815" s="3"/>
      <c r="E815" s="4"/>
      <c r="F815" s="4"/>
    </row>
    <row r="816" spans="1:6">
      <c r="A816" s="5"/>
      <c r="B816" s="3"/>
      <c r="C816" s="3"/>
      <c r="D816" s="3"/>
      <c r="E816" s="4"/>
      <c r="F816" s="4"/>
    </row>
    <row r="817" spans="1:6">
      <c r="A817" s="5"/>
      <c r="B817" s="3"/>
      <c r="C817" s="3"/>
      <c r="D817" s="3"/>
      <c r="E817" s="4"/>
      <c r="F817" s="4"/>
    </row>
    <row r="818" spans="1:6">
      <c r="A818" s="5"/>
      <c r="B818" s="3"/>
      <c r="C818" s="3"/>
      <c r="D818" s="3"/>
      <c r="E818" s="4"/>
      <c r="F818" s="4"/>
    </row>
    <row r="819" spans="1:6">
      <c r="A819" s="5"/>
      <c r="B819" s="3"/>
      <c r="C819" s="3"/>
      <c r="D819" s="3"/>
      <c r="E819" s="4"/>
      <c r="F819" s="4"/>
    </row>
    <row r="820" spans="1:6">
      <c r="A820" s="5"/>
      <c r="B820" s="3"/>
      <c r="C820" s="3"/>
      <c r="D820" s="3"/>
      <c r="E820" s="4"/>
      <c r="F820" s="4"/>
    </row>
    <row r="821" spans="1:6">
      <c r="A821" s="5"/>
      <c r="B821" s="3"/>
      <c r="C821" s="3"/>
      <c r="D821" s="3"/>
      <c r="E821" s="4"/>
      <c r="F821" s="4"/>
    </row>
    <row r="822" spans="1:6">
      <c r="A822" s="5"/>
      <c r="B822" s="3"/>
      <c r="C822" s="3"/>
      <c r="D822" s="3"/>
      <c r="E822" s="4"/>
      <c r="F822" s="4"/>
    </row>
    <row r="823" spans="1:6">
      <c r="A823" s="5"/>
      <c r="B823" s="3"/>
      <c r="C823" s="3"/>
      <c r="D823" s="3"/>
      <c r="E823" s="4"/>
      <c r="F823" s="4"/>
    </row>
    <row r="824" spans="1:6">
      <c r="A824" s="5"/>
      <c r="B824" s="3"/>
      <c r="C824" s="3"/>
      <c r="D824" s="3"/>
      <c r="E824" s="4"/>
      <c r="F824" s="4"/>
    </row>
    <row r="825" spans="1:6">
      <c r="A825" s="5"/>
      <c r="B825" s="3"/>
      <c r="C825" s="3"/>
      <c r="D825" s="3"/>
      <c r="E825" s="4"/>
      <c r="F825" s="4"/>
    </row>
    <row r="826" spans="1:6">
      <c r="A826" s="5"/>
      <c r="B826" s="3"/>
      <c r="C826" s="3"/>
      <c r="D826" s="3"/>
      <c r="E826" s="4"/>
      <c r="F826" s="4"/>
    </row>
    <row r="827" spans="1:6">
      <c r="A827" s="5"/>
      <c r="B827" s="3"/>
      <c r="C827" s="3"/>
      <c r="D827" s="3"/>
      <c r="E827" s="4"/>
      <c r="F827" s="4"/>
    </row>
    <row r="828" spans="1:6">
      <c r="A828" s="5"/>
      <c r="B828" s="3"/>
      <c r="C828" s="3"/>
      <c r="D828" s="3"/>
      <c r="E828" s="4"/>
      <c r="F828" s="4"/>
    </row>
    <row r="829" spans="1:6">
      <c r="A829" s="5"/>
      <c r="B829" s="3"/>
      <c r="C829" s="3"/>
      <c r="D829" s="3"/>
      <c r="E829" s="4"/>
      <c r="F829" s="4"/>
    </row>
    <row r="830" spans="1:6">
      <c r="A830" s="5"/>
      <c r="B830" s="3"/>
      <c r="C830" s="3"/>
      <c r="D830" s="3"/>
      <c r="E830" s="4"/>
      <c r="F830" s="4"/>
    </row>
    <row r="831" spans="1:6">
      <c r="A831" s="5"/>
      <c r="B831" s="3"/>
      <c r="C831" s="3"/>
      <c r="D831" s="3"/>
      <c r="E831" s="4"/>
      <c r="F831" s="4"/>
    </row>
    <row r="832" spans="1:6">
      <c r="A832" s="5"/>
      <c r="B832" s="3"/>
      <c r="C832" s="3"/>
      <c r="D832" s="3"/>
      <c r="E832" s="4"/>
      <c r="F832" s="4"/>
    </row>
    <row r="833" spans="1:6">
      <c r="A833" s="5"/>
      <c r="B833" s="3"/>
      <c r="C833" s="3"/>
      <c r="D833" s="3"/>
      <c r="E833" s="4"/>
      <c r="F833" s="4"/>
    </row>
    <row r="834" spans="1:6">
      <c r="A834" s="5"/>
      <c r="B834" s="3"/>
      <c r="C834" s="3"/>
      <c r="D834" s="3"/>
      <c r="E834" s="4"/>
      <c r="F834" s="4"/>
    </row>
    <row r="835" spans="1:6">
      <c r="A835" s="5"/>
      <c r="B835" s="3"/>
      <c r="C835" s="3"/>
      <c r="D835" s="3"/>
      <c r="E835" s="4"/>
      <c r="F835" s="4"/>
    </row>
    <row r="836" spans="1:6">
      <c r="A836" s="5"/>
      <c r="B836" s="3"/>
      <c r="C836" s="3"/>
      <c r="D836" s="3"/>
      <c r="E836" s="4"/>
      <c r="F836" s="4"/>
    </row>
    <row r="837" spans="1:6">
      <c r="A837" s="5"/>
      <c r="B837" s="3"/>
      <c r="C837" s="3"/>
      <c r="D837" s="3"/>
      <c r="E837" s="4"/>
      <c r="F837" s="4"/>
    </row>
    <row r="838" spans="1:6">
      <c r="A838" s="5"/>
      <c r="B838" s="3"/>
      <c r="C838" s="3"/>
      <c r="D838" s="3"/>
      <c r="E838" s="4"/>
      <c r="F838" s="4"/>
    </row>
    <row r="839" spans="1:6">
      <c r="A839" s="5"/>
      <c r="B839" s="3"/>
      <c r="C839" s="3"/>
      <c r="D839" s="3"/>
      <c r="E839" s="4"/>
      <c r="F839" s="4"/>
    </row>
    <row r="840" spans="1:6">
      <c r="A840" s="5"/>
      <c r="B840" s="3"/>
      <c r="C840" s="3"/>
      <c r="D840" s="3"/>
      <c r="E840" s="4"/>
      <c r="F840" s="4"/>
    </row>
    <row r="841" spans="1:6">
      <c r="A841" s="5"/>
      <c r="B841" s="3"/>
      <c r="C841" s="3"/>
      <c r="D841" s="3"/>
      <c r="E841" s="4"/>
      <c r="F841" s="4"/>
    </row>
    <row r="842" spans="1:6">
      <c r="A842" s="5"/>
      <c r="B842" s="3"/>
      <c r="C842" s="3"/>
      <c r="D842" s="3"/>
      <c r="E842" s="4"/>
      <c r="F842" s="4"/>
    </row>
    <row r="843" spans="1:6">
      <c r="A843" s="5"/>
      <c r="B843" s="3"/>
      <c r="C843" s="3"/>
      <c r="D843" s="3"/>
      <c r="E843" s="4"/>
      <c r="F843" s="4"/>
    </row>
    <row r="844" spans="1:6">
      <c r="A844" s="5"/>
      <c r="B844" s="3"/>
      <c r="C844" s="3"/>
      <c r="D844" s="3"/>
      <c r="E844" s="4"/>
      <c r="F844" s="4"/>
    </row>
    <row r="845" spans="1:6">
      <c r="A845" s="5"/>
      <c r="B845" s="3"/>
      <c r="C845" s="3"/>
      <c r="D845" s="3"/>
      <c r="E845" s="4"/>
      <c r="F845" s="4"/>
    </row>
    <row r="846" spans="1:6">
      <c r="A846" s="5"/>
      <c r="B846" s="3"/>
      <c r="C846" s="3"/>
      <c r="D846" s="3"/>
      <c r="E846" s="4"/>
      <c r="F846" s="4"/>
    </row>
    <row r="847" spans="1:6">
      <c r="A847" s="5"/>
      <c r="B847" s="3"/>
      <c r="C847" s="3"/>
      <c r="D847" s="3"/>
      <c r="E847" s="4"/>
      <c r="F847" s="4"/>
    </row>
    <row r="848" spans="1:6">
      <c r="A848" s="5"/>
      <c r="B848" s="3"/>
      <c r="C848" s="3"/>
      <c r="D848" s="3"/>
      <c r="E848" s="4"/>
      <c r="F848" s="4"/>
    </row>
    <row r="849" spans="1:6">
      <c r="A849" s="5"/>
      <c r="B849" s="3"/>
      <c r="C849" s="3"/>
      <c r="D849" s="3"/>
      <c r="E849" s="4"/>
      <c r="F849" s="4"/>
    </row>
    <row r="850" spans="1:6">
      <c r="A850" s="5"/>
      <c r="B850" s="3"/>
      <c r="C850" s="3"/>
      <c r="D850" s="3"/>
      <c r="E850" s="4"/>
      <c r="F850" s="4"/>
    </row>
    <row r="851" spans="1:6">
      <c r="A851" s="5"/>
      <c r="B851" s="3"/>
      <c r="C851" s="3"/>
      <c r="D851" s="3"/>
      <c r="E851" s="4"/>
      <c r="F851" s="4"/>
    </row>
    <row r="852" spans="1:6">
      <c r="A852" s="5"/>
      <c r="B852" s="3"/>
      <c r="C852" s="3"/>
      <c r="D852" s="3"/>
      <c r="E852" s="4"/>
      <c r="F852" s="4"/>
    </row>
    <row r="853" spans="1:6">
      <c r="A853" s="5"/>
      <c r="B853" s="3"/>
      <c r="C853" s="3"/>
      <c r="D853" s="3"/>
      <c r="E853" s="4"/>
      <c r="F853" s="4"/>
    </row>
    <row r="854" spans="1:6">
      <c r="A854" s="5"/>
      <c r="B854" s="3"/>
      <c r="C854" s="3"/>
      <c r="D854" s="3"/>
      <c r="E854" s="4"/>
      <c r="F854" s="4"/>
    </row>
    <row r="855" spans="1:6">
      <c r="A855" s="5"/>
      <c r="B855" s="3"/>
      <c r="C855" s="3"/>
      <c r="D855" s="3"/>
      <c r="E855" s="4"/>
      <c r="F855" s="4"/>
    </row>
    <row r="856" spans="1:6">
      <c r="A856" s="5"/>
      <c r="B856" s="3"/>
      <c r="C856" s="3"/>
      <c r="D856" s="3"/>
      <c r="E856" s="4"/>
      <c r="F856" s="4"/>
    </row>
    <row r="857" spans="1:6">
      <c r="A857" s="5"/>
      <c r="B857" s="3"/>
      <c r="C857" s="3"/>
      <c r="D857" s="3"/>
      <c r="E857" s="4"/>
      <c r="F857" s="4"/>
    </row>
    <row r="858" spans="1:6">
      <c r="A858" s="5"/>
      <c r="B858" s="3"/>
      <c r="C858" s="3"/>
      <c r="D858" s="3"/>
      <c r="E858" s="4"/>
      <c r="F858" s="4"/>
    </row>
    <row r="859" spans="1:6">
      <c r="A859" s="5"/>
      <c r="B859" s="3"/>
      <c r="C859" s="3"/>
      <c r="D859" s="3"/>
      <c r="E859" s="4"/>
      <c r="F859" s="4"/>
    </row>
    <row r="860" spans="1:6">
      <c r="A860" s="5"/>
      <c r="B860" s="3"/>
      <c r="C860" s="3"/>
      <c r="D860" s="3"/>
      <c r="E860" s="4"/>
      <c r="F860" s="4"/>
    </row>
    <row r="861" spans="1:6">
      <c r="A861" s="5"/>
      <c r="B861" s="3"/>
      <c r="C861" s="3"/>
      <c r="D861" s="3"/>
      <c r="E861" s="4"/>
      <c r="F861" s="4"/>
    </row>
    <row r="862" spans="1:6">
      <c r="A862" s="5"/>
      <c r="B862" s="3"/>
      <c r="C862" s="3"/>
      <c r="D862" s="3"/>
      <c r="E862" s="4"/>
      <c r="F862" s="4"/>
    </row>
    <row r="863" spans="1:6">
      <c r="A863" s="5"/>
      <c r="B863" s="3"/>
      <c r="C863" s="3"/>
      <c r="D863" s="3"/>
      <c r="E863" s="4"/>
      <c r="F863" s="4"/>
    </row>
    <row r="864" spans="1:6">
      <c r="A864" s="5"/>
      <c r="B864" s="3"/>
      <c r="C864" s="3"/>
      <c r="D864" s="3"/>
      <c r="E864" s="4"/>
      <c r="F864" s="4"/>
    </row>
    <row r="865" spans="1:6">
      <c r="A865" s="5"/>
      <c r="B865" s="3"/>
      <c r="C865" s="3"/>
      <c r="D865" s="3"/>
      <c r="E865" s="4"/>
      <c r="F865" s="4"/>
    </row>
    <row r="866" spans="1:6">
      <c r="A866" s="5"/>
      <c r="B866" s="3"/>
      <c r="C866" s="3"/>
      <c r="D866" s="3"/>
      <c r="E866" s="4"/>
      <c r="F866" s="4"/>
    </row>
    <row r="867" spans="1:6">
      <c r="A867" s="5"/>
      <c r="B867" s="3"/>
      <c r="C867" s="3"/>
      <c r="D867" s="3"/>
      <c r="E867" s="4"/>
      <c r="F867" s="4"/>
    </row>
    <row r="868" spans="1:6">
      <c r="A868" s="5"/>
      <c r="B868" s="3"/>
      <c r="C868" s="3"/>
      <c r="D868" s="3"/>
      <c r="E868" s="4"/>
      <c r="F868" s="4"/>
    </row>
    <row r="869" spans="1:6">
      <c r="A869" s="5"/>
      <c r="B869" s="3"/>
      <c r="C869" s="3"/>
      <c r="D869" s="3"/>
      <c r="E869" s="4"/>
      <c r="F869" s="4"/>
    </row>
    <row r="870" spans="1:6">
      <c r="A870" s="5"/>
      <c r="B870" s="3"/>
      <c r="C870" s="3"/>
      <c r="D870" s="3"/>
      <c r="E870" s="4"/>
      <c r="F870" s="4"/>
    </row>
    <row r="871" spans="1:6">
      <c r="A871" s="5"/>
      <c r="B871" s="3"/>
      <c r="C871" s="3"/>
      <c r="D871" s="3"/>
      <c r="E871" s="4"/>
      <c r="F871" s="4"/>
    </row>
    <row r="872" spans="1:6">
      <c r="A872" s="5"/>
      <c r="B872" s="3"/>
      <c r="C872" s="3"/>
      <c r="D872" s="3"/>
      <c r="E872" s="4"/>
      <c r="F872" s="4"/>
    </row>
    <row r="873" spans="1:6">
      <c r="A873" s="5"/>
      <c r="B873" s="3"/>
      <c r="C873" s="3"/>
      <c r="D873" s="3"/>
      <c r="E873" s="4"/>
      <c r="F873" s="4"/>
    </row>
    <row r="874" spans="1:6">
      <c r="A874" s="5"/>
      <c r="B874" s="3"/>
      <c r="C874" s="3"/>
      <c r="D874" s="3"/>
      <c r="E874" s="4"/>
      <c r="F874" s="4"/>
    </row>
    <row r="875" spans="1:6">
      <c r="A875" s="5"/>
      <c r="B875" s="3"/>
      <c r="C875" s="3"/>
      <c r="D875" s="3"/>
      <c r="E875" s="4"/>
      <c r="F875" s="4"/>
    </row>
    <row r="876" spans="1:6">
      <c r="A876" s="5"/>
      <c r="B876" s="3"/>
      <c r="C876" s="3"/>
      <c r="D876" s="3"/>
      <c r="E876" s="4"/>
      <c r="F876" s="4"/>
    </row>
    <row r="877" spans="1:6">
      <c r="A877" s="5"/>
      <c r="B877" s="3"/>
      <c r="C877" s="3"/>
      <c r="D877" s="3"/>
      <c r="E877" s="4"/>
      <c r="F877" s="4"/>
    </row>
    <row r="878" spans="1:6">
      <c r="A878" s="5"/>
      <c r="B878" s="3"/>
      <c r="C878" s="3"/>
      <c r="D878" s="3"/>
      <c r="E878" s="4"/>
      <c r="F878" s="4"/>
    </row>
    <row r="879" spans="1:6">
      <c r="A879" s="5"/>
      <c r="B879" s="3"/>
      <c r="C879" s="3"/>
      <c r="D879" s="3"/>
      <c r="E879" s="4"/>
      <c r="F879" s="4"/>
    </row>
    <row r="880" spans="1:6">
      <c r="A880" s="5"/>
      <c r="B880" s="3"/>
      <c r="C880" s="3"/>
      <c r="D880" s="3"/>
      <c r="E880" s="4"/>
      <c r="F880" s="4"/>
    </row>
    <row r="881" spans="1:6">
      <c r="A881" s="5"/>
      <c r="B881" s="3"/>
      <c r="C881" s="3"/>
      <c r="D881" s="3"/>
      <c r="E881" s="4"/>
      <c r="F881" s="4"/>
    </row>
    <row r="882" spans="1:6">
      <c r="A882" s="5"/>
      <c r="B882" s="3"/>
      <c r="C882" s="3"/>
      <c r="D882" s="3"/>
      <c r="E882" s="4"/>
      <c r="F882" s="4"/>
    </row>
    <row r="883" spans="1:6">
      <c r="A883" s="5"/>
      <c r="B883" s="3"/>
      <c r="C883" s="3"/>
      <c r="D883" s="3"/>
      <c r="E883" s="4"/>
      <c r="F883" s="4"/>
    </row>
    <row r="884" spans="1:6">
      <c r="A884" s="5"/>
      <c r="B884" s="3"/>
      <c r="C884" s="3"/>
      <c r="D884" s="3"/>
      <c r="E884" s="4"/>
      <c r="F884" s="4"/>
    </row>
    <row r="885" spans="1:6">
      <c r="A885" s="5"/>
      <c r="B885" s="3"/>
      <c r="C885" s="3"/>
      <c r="D885" s="3"/>
      <c r="E885" s="4"/>
      <c r="F885" s="4"/>
    </row>
    <row r="886" spans="1:6">
      <c r="A886" s="5"/>
      <c r="B886" s="3"/>
      <c r="C886" s="3"/>
      <c r="D886" s="3"/>
      <c r="E886" s="4"/>
      <c r="F886" s="4"/>
    </row>
    <row r="887" spans="1:6">
      <c r="A887" s="5"/>
      <c r="B887" s="3"/>
      <c r="C887" s="3"/>
      <c r="D887" s="3"/>
      <c r="E887" s="4"/>
      <c r="F887" s="4"/>
    </row>
    <row r="888" spans="1:6">
      <c r="A888" s="5"/>
      <c r="B888" s="3"/>
      <c r="C888" s="3"/>
      <c r="D888" s="3"/>
      <c r="E888" s="4"/>
      <c r="F888" s="4"/>
    </row>
    <row r="889" spans="1:6">
      <c r="A889" s="5"/>
      <c r="B889" s="3"/>
      <c r="C889" s="3"/>
      <c r="D889" s="3"/>
      <c r="E889" s="4"/>
      <c r="F889" s="4"/>
    </row>
    <row r="890" spans="1:6">
      <c r="A890" s="5"/>
      <c r="B890" s="3"/>
      <c r="C890" s="3"/>
      <c r="D890" s="3"/>
      <c r="E890" s="4"/>
      <c r="F890" s="4"/>
    </row>
    <row r="891" spans="1:6">
      <c r="A891" s="5"/>
      <c r="B891" s="3"/>
      <c r="C891" s="3"/>
      <c r="D891" s="3"/>
      <c r="E891" s="4"/>
      <c r="F891" s="4"/>
    </row>
    <row r="892" spans="1:6">
      <c r="A892" s="5"/>
      <c r="B892" s="3"/>
      <c r="C892" s="3"/>
      <c r="D892" s="3"/>
      <c r="E892" s="4"/>
      <c r="F892" s="4"/>
    </row>
    <row r="893" spans="1:6">
      <c r="A893" s="5"/>
      <c r="B893" s="3"/>
      <c r="C893" s="3"/>
      <c r="D893" s="3"/>
      <c r="E893" s="4"/>
      <c r="F893" s="4"/>
    </row>
    <row r="894" spans="1:6">
      <c r="A894" s="5"/>
      <c r="B894" s="3"/>
      <c r="C894" s="3"/>
      <c r="D894" s="3"/>
      <c r="E894" s="4"/>
      <c r="F894" s="4"/>
    </row>
    <row r="895" spans="1:6">
      <c r="A895" s="5"/>
      <c r="B895" s="3"/>
      <c r="C895" s="3"/>
      <c r="D895" s="3"/>
      <c r="E895" s="4"/>
      <c r="F895" s="4"/>
    </row>
    <row r="896" spans="1:6">
      <c r="A896" s="5"/>
      <c r="B896" s="3"/>
      <c r="C896" s="3"/>
      <c r="D896" s="3"/>
      <c r="E896" s="4"/>
      <c r="F896" s="4"/>
    </row>
    <row r="897" spans="1:6">
      <c r="A897" s="5"/>
      <c r="B897" s="3"/>
      <c r="C897" s="3"/>
      <c r="D897" s="3"/>
      <c r="E897" s="4"/>
      <c r="F897" s="4"/>
    </row>
    <row r="898" spans="1:6">
      <c r="A898" s="5"/>
      <c r="B898" s="3"/>
      <c r="C898" s="3"/>
      <c r="D898" s="3"/>
      <c r="E898" s="4"/>
      <c r="F898" s="4"/>
    </row>
    <row r="899" spans="1:6">
      <c r="A899" s="5"/>
      <c r="B899" s="3"/>
      <c r="C899" s="3"/>
      <c r="D899" s="3"/>
      <c r="E899" s="4"/>
      <c r="F899" s="4"/>
    </row>
    <row r="900" spans="1:6">
      <c r="A900" s="5"/>
      <c r="B900" s="3"/>
      <c r="C900" s="3"/>
      <c r="D900" s="3"/>
      <c r="E900" s="4"/>
      <c r="F900" s="4"/>
    </row>
    <row r="901" spans="1:6">
      <c r="A901" s="5"/>
      <c r="B901" s="3"/>
      <c r="C901" s="3"/>
      <c r="D901" s="3"/>
      <c r="E901" s="4"/>
      <c r="F901" s="4"/>
    </row>
    <row r="902" spans="1:6">
      <c r="A902" s="5"/>
      <c r="B902" s="3"/>
      <c r="C902" s="3"/>
      <c r="D902" s="3"/>
      <c r="E902" s="4"/>
      <c r="F902" s="4"/>
    </row>
    <row r="903" spans="1:6">
      <c r="A903" s="5"/>
      <c r="B903" s="3"/>
      <c r="C903" s="3"/>
      <c r="D903" s="3"/>
      <c r="E903" s="4"/>
      <c r="F903" s="4"/>
    </row>
    <row r="904" spans="1:6">
      <c r="A904" s="5"/>
      <c r="B904" s="3"/>
      <c r="C904" s="3"/>
      <c r="D904" s="3"/>
      <c r="E904" s="4"/>
      <c r="F904" s="4"/>
    </row>
    <row r="905" spans="1:6">
      <c r="A905" s="5"/>
      <c r="B905" s="3"/>
      <c r="C905" s="3"/>
      <c r="D905" s="3"/>
      <c r="E905" s="4"/>
      <c r="F905" s="4"/>
    </row>
    <row r="906" spans="1:6">
      <c r="A906" s="5"/>
      <c r="B906" s="3"/>
      <c r="C906" s="3"/>
      <c r="D906" s="3"/>
      <c r="E906" s="4"/>
      <c r="F906" s="4"/>
    </row>
    <row r="907" spans="1:6">
      <c r="A907" s="5"/>
      <c r="B907" s="3"/>
      <c r="C907" s="3"/>
      <c r="D907" s="3"/>
      <c r="E907" s="4"/>
      <c r="F907" s="4"/>
    </row>
    <row r="908" spans="1:6">
      <c r="A908" s="5"/>
      <c r="B908" s="3"/>
      <c r="C908" s="3"/>
      <c r="D908" s="3"/>
      <c r="E908" s="4"/>
      <c r="F908" s="4"/>
    </row>
    <row r="909" spans="1:6">
      <c r="A909" s="5"/>
      <c r="B909" s="3"/>
      <c r="C909" s="3"/>
      <c r="D909" s="3"/>
      <c r="E909" s="4"/>
      <c r="F909" s="4"/>
    </row>
    <row r="910" spans="1:6">
      <c r="A910" s="5"/>
      <c r="B910" s="3"/>
      <c r="C910" s="3"/>
      <c r="D910" s="3"/>
      <c r="E910" s="4"/>
      <c r="F910" s="4"/>
    </row>
    <row r="911" spans="1:6">
      <c r="A911" s="5"/>
      <c r="B911" s="3"/>
      <c r="C911" s="3"/>
      <c r="D911" s="3"/>
      <c r="E911" s="4"/>
      <c r="F911" s="4"/>
    </row>
    <row r="912" spans="1:6">
      <c r="A912" s="5"/>
      <c r="B912" s="3"/>
      <c r="C912" s="3"/>
      <c r="D912" s="3"/>
      <c r="E912" s="4"/>
      <c r="F912" s="4"/>
    </row>
    <row r="913" spans="1:6">
      <c r="A913" s="5"/>
      <c r="B913" s="3"/>
      <c r="C913" s="3"/>
      <c r="D913" s="3"/>
      <c r="E913" s="4"/>
      <c r="F913" s="4"/>
    </row>
    <row r="914" spans="1:6">
      <c r="A914" s="5"/>
      <c r="B914" s="3"/>
      <c r="C914" s="3"/>
      <c r="D914" s="3"/>
      <c r="E914" s="4"/>
      <c r="F914" s="4"/>
    </row>
    <row r="915" spans="1:6">
      <c r="A915" s="5"/>
      <c r="B915" s="3"/>
      <c r="C915" s="3"/>
      <c r="D915" s="3"/>
      <c r="E915" s="4"/>
      <c r="F915" s="4"/>
    </row>
    <row r="916" spans="1:6">
      <c r="A916" s="5"/>
      <c r="B916" s="3"/>
      <c r="C916" s="3"/>
      <c r="D916" s="3"/>
      <c r="E916" s="4"/>
      <c r="F916" s="4"/>
    </row>
    <row r="917" spans="1:6">
      <c r="A917" s="5"/>
      <c r="B917" s="3"/>
      <c r="C917" s="3"/>
      <c r="D917" s="3"/>
      <c r="E917" s="4"/>
      <c r="F917" s="4"/>
    </row>
    <row r="918" spans="1:6">
      <c r="A918" s="5"/>
      <c r="B918" s="3"/>
      <c r="C918" s="3"/>
      <c r="D918" s="3"/>
      <c r="E918" s="4"/>
      <c r="F918" s="4"/>
    </row>
    <row r="919" spans="1:6">
      <c r="A919" s="5"/>
      <c r="B919" s="3"/>
      <c r="C919" s="3"/>
      <c r="D919" s="3"/>
      <c r="E919" s="4"/>
      <c r="F919" s="4"/>
    </row>
    <row r="920" spans="1:6">
      <c r="A920" s="5"/>
      <c r="B920" s="3"/>
      <c r="C920" s="3"/>
      <c r="D920" s="3"/>
      <c r="E920" s="4"/>
      <c r="F920" s="4"/>
    </row>
    <row r="921" spans="1:6">
      <c r="A921" s="5"/>
      <c r="B921" s="3"/>
      <c r="C921" s="3"/>
      <c r="D921" s="3"/>
      <c r="E921" s="4"/>
      <c r="F921" s="4"/>
    </row>
    <row r="922" spans="1:6">
      <c r="A922" s="5"/>
      <c r="B922" s="3"/>
      <c r="C922" s="3"/>
      <c r="D922" s="3"/>
      <c r="E922" s="4"/>
      <c r="F922" s="4"/>
    </row>
    <row r="923" spans="1:6">
      <c r="A923" s="5"/>
      <c r="B923" s="3"/>
      <c r="C923" s="3"/>
      <c r="D923" s="3"/>
      <c r="E923" s="4"/>
      <c r="F923" s="4"/>
    </row>
    <row r="924" spans="1:6">
      <c r="A924" s="5"/>
      <c r="B924" s="3"/>
      <c r="C924" s="3"/>
      <c r="D924" s="3"/>
      <c r="E924" s="4"/>
      <c r="F924" s="4"/>
    </row>
    <row r="925" spans="1:6">
      <c r="A925" s="5"/>
      <c r="B925" s="3"/>
      <c r="C925" s="3"/>
      <c r="D925" s="3"/>
      <c r="E925" s="4"/>
      <c r="F925" s="4"/>
    </row>
    <row r="926" spans="1:6">
      <c r="A926" s="5"/>
      <c r="B926" s="3"/>
      <c r="C926" s="3"/>
      <c r="D926" s="3"/>
      <c r="E926" s="4"/>
      <c r="F926" s="4"/>
    </row>
    <row r="927" spans="1:6">
      <c r="A927" s="5"/>
      <c r="B927" s="3"/>
      <c r="C927" s="3"/>
      <c r="D927" s="3"/>
      <c r="E927" s="4"/>
      <c r="F927" s="4"/>
    </row>
    <row r="928" spans="1:6">
      <c r="A928" s="5"/>
      <c r="B928" s="3"/>
      <c r="C928" s="3"/>
      <c r="D928" s="3"/>
      <c r="E928" s="4"/>
      <c r="F928" s="4"/>
    </row>
    <row r="929" spans="1:6">
      <c r="A929" s="5"/>
      <c r="B929" s="3"/>
      <c r="C929" s="3"/>
      <c r="D929" s="3"/>
      <c r="E929" s="4"/>
      <c r="F929" s="4"/>
    </row>
    <row r="930" spans="1:6">
      <c r="A930" s="5"/>
      <c r="B930" s="3"/>
      <c r="C930" s="3"/>
      <c r="D930" s="3"/>
      <c r="E930" s="4"/>
      <c r="F930" s="4"/>
    </row>
    <row r="931" spans="1:6">
      <c r="A931" s="5"/>
      <c r="B931" s="3"/>
      <c r="C931" s="3"/>
      <c r="D931" s="3"/>
      <c r="E931" s="4"/>
      <c r="F931" s="4"/>
    </row>
    <row r="932" spans="1:6">
      <c r="A932" s="5"/>
      <c r="B932" s="3"/>
      <c r="C932" s="3"/>
      <c r="D932" s="3"/>
      <c r="E932" s="4"/>
      <c r="F932" s="4"/>
    </row>
    <row r="933" spans="1:6">
      <c r="A933" s="5"/>
      <c r="B933" s="3"/>
      <c r="C933" s="3"/>
      <c r="D933" s="3"/>
      <c r="E933" s="4"/>
      <c r="F933" s="4"/>
    </row>
    <row r="934" spans="1:6">
      <c r="A934" s="5"/>
      <c r="B934" s="3"/>
      <c r="C934" s="3"/>
      <c r="D934" s="3"/>
      <c r="E934" s="4"/>
      <c r="F934" s="4"/>
    </row>
    <row r="935" spans="1:6">
      <c r="A935" s="5"/>
      <c r="B935" s="3"/>
      <c r="C935" s="3"/>
      <c r="D935" s="3"/>
      <c r="E935" s="4"/>
      <c r="F935" s="4"/>
    </row>
    <row r="936" spans="1:6">
      <c r="A936" s="5"/>
      <c r="B936" s="3"/>
      <c r="C936" s="3"/>
      <c r="D936" s="3"/>
      <c r="E936" s="4"/>
      <c r="F936" s="4"/>
    </row>
    <row r="937" spans="1:6">
      <c r="A937" s="5"/>
      <c r="B937" s="3"/>
      <c r="C937" s="3"/>
      <c r="D937" s="3"/>
      <c r="E937" s="4"/>
      <c r="F937" s="4"/>
    </row>
    <row r="938" spans="1:6">
      <c r="A938" s="5"/>
      <c r="B938" s="3"/>
      <c r="C938" s="3"/>
      <c r="D938" s="3"/>
      <c r="E938" s="4"/>
      <c r="F938" s="4"/>
    </row>
    <row r="939" spans="1:6">
      <c r="A939" s="5"/>
      <c r="B939" s="3"/>
      <c r="C939" s="3"/>
      <c r="D939" s="3"/>
      <c r="E939" s="4"/>
      <c r="F939" s="4"/>
    </row>
    <row r="940" spans="1:6">
      <c r="A940" s="5"/>
      <c r="B940" s="3"/>
      <c r="C940" s="3"/>
      <c r="D940" s="3"/>
      <c r="E940" s="4"/>
      <c r="F940" s="4"/>
    </row>
    <row r="941" spans="1:6">
      <c r="A941" s="5"/>
      <c r="B941" s="3"/>
      <c r="C941" s="3"/>
      <c r="D941" s="3"/>
      <c r="E941" s="4"/>
      <c r="F941" s="4"/>
    </row>
    <row r="942" spans="1:6">
      <c r="A942" s="5"/>
      <c r="B942" s="3"/>
      <c r="C942" s="3"/>
      <c r="D942" s="3"/>
      <c r="E942" s="4"/>
      <c r="F942" s="4"/>
    </row>
    <row r="943" spans="1:6">
      <c r="A943" s="5"/>
      <c r="B943" s="3"/>
      <c r="C943" s="3"/>
      <c r="D943" s="3"/>
      <c r="E943" s="4"/>
      <c r="F943" s="4"/>
    </row>
    <row r="944" spans="1:6">
      <c r="A944" s="5"/>
      <c r="B944" s="3"/>
      <c r="C944" s="3"/>
      <c r="D944" s="3"/>
      <c r="E944" s="4"/>
      <c r="F944" s="4"/>
    </row>
    <row r="945" spans="1:6">
      <c r="A945" s="5"/>
      <c r="B945" s="3"/>
      <c r="C945" s="3"/>
      <c r="D945" s="3"/>
      <c r="E945" s="4"/>
      <c r="F945" s="4"/>
    </row>
    <row r="946" spans="1:6">
      <c r="A946" s="5"/>
      <c r="B946" s="3"/>
      <c r="C946" s="3"/>
      <c r="D946" s="3"/>
      <c r="E946" s="4"/>
      <c r="F946" s="4"/>
    </row>
    <row r="947" spans="1:6">
      <c r="A947" s="5"/>
      <c r="B947" s="3"/>
      <c r="C947" s="3"/>
      <c r="D947" s="3"/>
      <c r="E947" s="4"/>
      <c r="F947" s="4"/>
    </row>
    <row r="948" spans="1:6">
      <c r="A948" s="5"/>
      <c r="B948" s="3"/>
      <c r="C948" s="3"/>
      <c r="D948" s="3"/>
      <c r="E948" s="4"/>
      <c r="F948" s="4"/>
    </row>
    <row r="949" spans="1:6">
      <c r="A949" s="5"/>
      <c r="B949" s="3"/>
      <c r="C949" s="3"/>
      <c r="D949" s="3"/>
      <c r="E949" s="4"/>
      <c r="F949" s="4"/>
    </row>
    <row r="950" spans="1:6">
      <c r="A950" s="5"/>
      <c r="B950" s="3"/>
      <c r="C950" s="3"/>
      <c r="D950" s="3"/>
      <c r="E950" s="4"/>
      <c r="F950" s="4"/>
    </row>
    <row r="951" spans="1:6">
      <c r="A951" s="5"/>
      <c r="B951" s="3"/>
      <c r="C951" s="3"/>
      <c r="D951" s="3"/>
      <c r="E951" s="4"/>
      <c r="F951" s="4"/>
    </row>
    <row r="952" spans="1:6">
      <c r="A952" s="5"/>
      <c r="B952" s="3"/>
      <c r="C952" s="3"/>
      <c r="D952" s="3"/>
      <c r="E952" s="4"/>
      <c r="F952" s="4"/>
    </row>
    <row r="953" spans="1:6">
      <c r="A953" s="5"/>
      <c r="B953" s="3"/>
      <c r="C953" s="3"/>
      <c r="D953" s="3"/>
      <c r="E953" s="4"/>
      <c r="F953" s="4"/>
    </row>
    <row r="954" spans="1:6">
      <c r="A954" s="5"/>
      <c r="B954" s="3"/>
      <c r="C954" s="3"/>
      <c r="D954" s="3"/>
      <c r="E954" s="4"/>
      <c r="F954" s="4"/>
    </row>
    <row r="955" spans="1:6">
      <c r="A955" s="5"/>
      <c r="B955" s="3"/>
      <c r="C955" s="3"/>
      <c r="D955" s="3"/>
      <c r="E955" s="4"/>
      <c r="F955" s="4"/>
    </row>
    <row r="956" spans="1:6">
      <c r="A956" s="5"/>
      <c r="B956" s="3"/>
      <c r="C956" s="3"/>
      <c r="D956" s="3"/>
      <c r="E956" s="4"/>
      <c r="F956" s="4"/>
    </row>
    <row r="957" spans="1:6">
      <c r="A957" s="5"/>
      <c r="B957" s="3"/>
      <c r="C957" s="3"/>
      <c r="D957" s="3"/>
      <c r="E957" s="4"/>
      <c r="F957" s="4"/>
    </row>
    <row r="958" spans="1:6">
      <c r="A958" s="5"/>
      <c r="B958" s="3"/>
      <c r="C958" s="3"/>
      <c r="D958" s="3"/>
      <c r="E958" s="4"/>
      <c r="F958" s="4"/>
    </row>
    <row r="959" spans="1:6">
      <c r="A959" s="5"/>
      <c r="B959" s="3"/>
      <c r="C959" s="3"/>
      <c r="D959" s="3"/>
      <c r="E959" s="4"/>
      <c r="F959" s="4"/>
    </row>
    <row r="960" spans="1:6">
      <c r="A960" s="5"/>
      <c r="B960" s="3"/>
      <c r="C960" s="3"/>
      <c r="D960" s="3"/>
      <c r="E960" s="4"/>
      <c r="F960" s="4"/>
    </row>
    <row r="961" spans="1:6">
      <c r="A961" s="5"/>
      <c r="B961" s="3"/>
      <c r="C961" s="3"/>
      <c r="D961" s="3"/>
      <c r="E961" s="4"/>
      <c r="F961" s="4"/>
    </row>
    <row r="962" spans="1:6">
      <c r="A962" s="5"/>
      <c r="B962" s="3"/>
      <c r="C962" s="3"/>
      <c r="D962" s="3"/>
      <c r="E962" s="4"/>
      <c r="F962" s="4"/>
    </row>
    <row r="963" spans="1:6">
      <c r="A963" s="5"/>
      <c r="B963" s="3"/>
      <c r="C963" s="3"/>
      <c r="D963" s="3"/>
      <c r="E963" s="4"/>
      <c r="F963" s="4"/>
    </row>
    <row r="964" spans="1:6">
      <c r="A964" s="5"/>
      <c r="B964" s="3"/>
      <c r="C964" s="3"/>
      <c r="D964" s="3"/>
      <c r="E964" s="4"/>
      <c r="F964" s="4"/>
    </row>
    <row r="965" spans="1:6">
      <c r="A965" s="5"/>
      <c r="B965" s="3"/>
      <c r="C965" s="3"/>
      <c r="D965" s="3"/>
      <c r="E965" s="4"/>
      <c r="F965" s="4"/>
    </row>
    <row r="966" spans="1:6">
      <c r="A966" s="5"/>
      <c r="B966" s="3"/>
      <c r="C966" s="3"/>
      <c r="D966" s="3"/>
      <c r="E966" s="4"/>
      <c r="F966" s="4"/>
    </row>
    <row r="967" spans="1:6">
      <c r="A967" s="5"/>
      <c r="B967" s="3"/>
      <c r="C967" s="3"/>
      <c r="D967" s="3"/>
      <c r="E967" s="4"/>
      <c r="F967" s="4"/>
    </row>
    <row r="968" spans="1:6">
      <c r="A968" s="5"/>
      <c r="B968" s="3"/>
      <c r="C968" s="3"/>
      <c r="D968" s="3"/>
      <c r="E968" s="4"/>
      <c r="F968" s="4"/>
    </row>
    <row r="969" spans="1:6">
      <c r="A969" s="5"/>
      <c r="B969" s="3"/>
      <c r="C969" s="3"/>
      <c r="D969" s="3"/>
      <c r="E969" s="4"/>
      <c r="F969" s="4"/>
    </row>
    <row r="970" spans="1:6">
      <c r="A970" s="5"/>
      <c r="B970" s="3"/>
      <c r="C970" s="3"/>
      <c r="D970" s="3"/>
      <c r="E970" s="4"/>
      <c r="F970" s="4"/>
    </row>
    <row r="971" spans="1:6">
      <c r="A971" s="5"/>
      <c r="B971" s="3"/>
      <c r="C971" s="3"/>
      <c r="D971" s="3"/>
      <c r="E971" s="4"/>
      <c r="F971" s="4"/>
    </row>
    <row r="972" spans="1:6">
      <c r="A972" s="5"/>
      <c r="B972" s="3"/>
      <c r="C972" s="3"/>
      <c r="D972" s="3"/>
      <c r="E972" s="4"/>
      <c r="F972" s="4"/>
    </row>
    <row r="973" spans="1:6">
      <c r="A973" s="5"/>
      <c r="B973" s="3"/>
      <c r="C973" s="3"/>
      <c r="D973" s="3"/>
      <c r="E973" s="4"/>
      <c r="F973" s="4"/>
    </row>
    <row r="974" spans="1:6">
      <c r="A974" s="5"/>
      <c r="B974" s="3"/>
      <c r="C974" s="3"/>
      <c r="D974" s="3"/>
      <c r="E974" s="4"/>
      <c r="F974" s="4"/>
    </row>
    <row r="975" spans="1:6">
      <c r="A975" s="5"/>
      <c r="B975" s="3"/>
      <c r="C975" s="3"/>
      <c r="D975" s="3"/>
      <c r="E975" s="4"/>
      <c r="F975" s="4"/>
    </row>
    <row r="976" spans="1:6">
      <c r="A976" s="5"/>
      <c r="B976" s="3"/>
      <c r="C976" s="3"/>
      <c r="D976" s="3"/>
      <c r="E976" s="4"/>
      <c r="F976" s="4"/>
    </row>
    <row r="977" spans="1:6">
      <c r="A977" s="5"/>
      <c r="B977" s="3"/>
      <c r="C977" s="3"/>
      <c r="D977" s="3"/>
      <c r="E977" s="4"/>
      <c r="F977" s="4"/>
    </row>
    <row r="978" spans="1:6">
      <c r="A978" s="5"/>
      <c r="B978" s="3"/>
      <c r="C978" s="3"/>
      <c r="D978" s="3"/>
      <c r="E978" s="4"/>
      <c r="F978" s="4"/>
    </row>
    <row r="979" spans="1:6">
      <c r="A979" s="5"/>
      <c r="B979" s="3"/>
      <c r="C979" s="3"/>
      <c r="D979" s="3"/>
      <c r="E979" s="4"/>
      <c r="F979" s="4"/>
    </row>
    <row r="980" spans="1:6">
      <c r="A980" s="5"/>
      <c r="B980" s="3"/>
      <c r="C980" s="3"/>
      <c r="D980" s="3"/>
      <c r="E980" s="4"/>
      <c r="F980" s="4"/>
    </row>
    <row r="981" spans="1:6">
      <c r="A981" s="5"/>
      <c r="B981" s="3"/>
      <c r="C981" s="3"/>
      <c r="D981" s="3"/>
      <c r="E981" s="4"/>
      <c r="F981" s="4"/>
    </row>
    <row r="982" spans="1:6">
      <c r="A982" s="5"/>
      <c r="B982" s="3"/>
      <c r="C982" s="3"/>
      <c r="D982" s="3"/>
      <c r="E982" s="4"/>
      <c r="F982" s="4"/>
    </row>
    <row r="983" spans="1:6">
      <c r="A983" s="5"/>
      <c r="B983" s="3"/>
      <c r="C983" s="3"/>
      <c r="D983" s="3"/>
      <c r="E983" s="4"/>
      <c r="F983" s="4"/>
    </row>
    <row r="984" spans="1:6">
      <c r="A984" s="5"/>
      <c r="B984" s="3"/>
      <c r="C984" s="3"/>
      <c r="D984" s="3"/>
      <c r="E984" s="4"/>
      <c r="F984" s="4"/>
    </row>
    <row r="985" spans="1:6">
      <c r="A985" s="5"/>
      <c r="B985" s="3"/>
      <c r="C985" s="3"/>
      <c r="D985" s="3"/>
      <c r="E985" s="4"/>
      <c r="F985" s="4"/>
    </row>
    <row r="986" spans="1:6">
      <c r="A986" s="5"/>
      <c r="B986" s="3"/>
      <c r="C986" s="3"/>
      <c r="D986" s="3"/>
      <c r="E986" s="4"/>
      <c r="F986" s="4"/>
    </row>
    <row r="987" spans="1:6">
      <c r="A987" s="5"/>
      <c r="B987" s="3"/>
      <c r="C987" s="3"/>
      <c r="D987" s="3"/>
      <c r="E987" s="4"/>
      <c r="F987" s="4"/>
    </row>
    <row r="988" spans="1:6">
      <c r="A988" s="5"/>
      <c r="B988" s="3"/>
      <c r="C988" s="3"/>
      <c r="D988" s="3"/>
      <c r="E988" s="4"/>
      <c r="F988" s="4"/>
    </row>
    <row r="989" spans="1:6">
      <c r="A989" s="5"/>
      <c r="B989" s="3"/>
      <c r="C989" s="3"/>
      <c r="D989" s="3"/>
      <c r="E989" s="4"/>
      <c r="F989" s="4"/>
    </row>
    <row r="990" spans="1:6">
      <c r="A990" s="5"/>
      <c r="B990" s="3"/>
      <c r="C990" s="3"/>
      <c r="D990" s="3"/>
      <c r="E990" s="4"/>
      <c r="F990" s="4"/>
    </row>
    <row r="991" spans="1:6">
      <c r="A991" s="5"/>
      <c r="B991" s="3"/>
      <c r="C991" s="3"/>
      <c r="D991" s="3"/>
      <c r="E991" s="4"/>
      <c r="F991" s="4"/>
    </row>
    <row r="992" spans="1:6">
      <c r="A992" s="5"/>
      <c r="B992" s="3"/>
      <c r="C992" s="3"/>
      <c r="D992" s="3"/>
      <c r="E992" s="4"/>
      <c r="F992" s="4"/>
    </row>
    <row r="993" spans="1:6">
      <c r="A993" s="5"/>
      <c r="B993" s="3"/>
      <c r="C993" s="3"/>
      <c r="D993" s="3"/>
      <c r="E993" s="4"/>
      <c r="F993" s="4"/>
    </row>
    <row r="994" spans="1:6">
      <c r="A994" s="5"/>
      <c r="B994" s="3"/>
      <c r="C994" s="3"/>
      <c r="D994" s="3"/>
      <c r="E994" s="4"/>
      <c r="F994" s="4"/>
    </row>
    <row r="995" spans="1:6">
      <c r="A995" s="5"/>
      <c r="B995" s="3"/>
      <c r="C995" s="3"/>
      <c r="D995" s="3"/>
      <c r="E995" s="4"/>
      <c r="F995" s="4"/>
    </row>
    <row r="996" spans="1:6">
      <c r="A996" s="5"/>
      <c r="B996" s="3"/>
      <c r="C996" s="3"/>
      <c r="D996" s="3"/>
      <c r="E996" s="4"/>
      <c r="F996" s="4"/>
    </row>
    <row r="997" spans="1:6">
      <c r="A997" s="5"/>
      <c r="B997" s="3"/>
      <c r="C997" s="3"/>
      <c r="D997" s="3"/>
      <c r="E997" s="4"/>
      <c r="F997" s="4"/>
    </row>
    <row r="998" spans="1:6">
      <c r="A998" s="5"/>
      <c r="B998" s="3"/>
      <c r="C998" s="3"/>
      <c r="D998" s="3"/>
      <c r="E998" s="4"/>
      <c r="F998" s="4"/>
    </row>
    <row r="999" spans="1:6">
      <c r="A999" s="5"/>
      <c r="B999" s="3"/>
      <c r="C999" s="3"/>
      <c r="D999" s="3"/>
      <c r="E999" s="4"/>
      <c r="F999" s="4"/>
    </row>
    <row r="1000" spans="1:6">
      <c r="A1000" s="5"/>
      <c r="B1000" s="3"/>
      <c r="C1000" s="3"/>
      <c r="D1000" s="3"/>
      <c r="E1000" s="4"/>
      <c r="F1000" s="4"/>
    </row>
    <row r="1001" spans="1:6">
      <c r="A1001" s="5"/>
      <c r="B1001" s="3"/>
      <c r="C1001" s="3"/>
      <c r="D1001" s="3"/>
      <c r="E1001" s="4"/>
      <c r="F1001" s="4"/>
    </row>
    <row r="1002" spans="1:6">
      <c r="A1002" s="5"/>
      <c r="B1002" s="3"/>
      <c r="C1002" s="3"/>
      <c r="D1002" s="3"/>
      <c r="E1002" s="4"/>
      <c r="F1002" s="4"/>
    </row>
    <row r="1003" spans="1:6">
      <c r="A1003" s="5"/>
      <c r="B1003" s="3"/>
      <c r="C1003" s="3"/>
      <c r="D1003" s="3"/>
      <c r="E1003" s="4"/>
      <c r="F1003" s="4"/>
    </row>
    <row r="1004" spans="1:6">
      <c r="A1004" s="5"/>
      <c r="B1004" s="3"/>
      <c r="C1004" s="3"/>
      <c r="D1004" s="3"/>
      <c r="E1004" s="4"/>
      <c r="F1004" s="4"/>
    </row>
    <row r="1005" spans="1:6">
      <c r="A1005" s="5"/>
      <c r="B1005" s="3"/>
      <c r="C1005" s="3"/>
      <c r="D1005" s="3"/>
      <c r="E1005" s="4"/>
      <c r="F1005" s="4"/>
    </row>
    <row r="1006" spans="1:6">
      <c r="A1006" s="5"/>
      <c r="B1006" s="3"/>
      <c r="C1006" s="3"/>
      <c r="D1006" s="3"/>
      <c r="E1006" s="4"/>
      <c r="F1006" s="4"/>
    </row>
    <row r="1007" spans="1:6">
      <c r="A1007" s="5"/>
      <c r="B1007" s="3"/>
      <c r="C1007" s="3"/>
      <c r="D1007" s="3"/>
      <c r="E1007" s="4"/>
      <c r="F1007" s="4"/>
    </row>
    <row r="1008" spans="1:6">
      <c r="A1008" s="5"/>
      <c r="B1008" s="3"/>
      <c r="C1008" s="3"/>
      <c r="D1008" s="3"/>
      <c r="E1008" s="4"/>
      <c r="F1008" s="4"/>
    </row>
    <row r="1009" spans="1:6">
      <c r="A1009" s="5"/>
      <c r="B1009" s="3"/>
      <c r="C1009" s="3"/>
      <c r="D1009" s="3"/>
      <c r="E1009" s="4"/>
      <c r="F1009" s="4"/>
    </row>
    <row r="1010" spans="1:6">
      <c r="A1010" s="5"/>
      <c r="B1010" s="3"/>
      <c r="C1010" s="3"/>
      <c r="D1010" s="3"/>
      <c r="E1010" s="4"/>
      <c r="F1010" s="4"/>
    </row>
    <row r="1011" spans="1:6">
      <c r="A1011" s="5"/>
      <c r="B1011" s="3"/>
      <c r="C1011" s="3"/>
      <c r="D1011" s="3"/>
      <c r="E1011" s="4"/>
      <c r="F1011" s="4"/>
    </row>
    <row r="1012" spans="1:6">
      <c r="A1012" s="5"/>
      <c r="B1012" s="3"/>
      <c r="C1012" s="3"/>
      <c r="D1012" s="3"/>
      <c r="E1012" s="4"/>
      <c r="F1012" s="4"/>
    </row>
    <row r="1013" spans="1:6">
      <c r="A1013" s="5"/>
      <c r="B1013" s="3"/>
      <c r="C1013" s="3"/>
      <c r="D1013" s="3"/>
      <c r="E1013" s="4"/>
      <c r="F1013" s="4"/>
    </row>
    <row r="1014" spans="1:6">
      <c r="A1014" s="5"/>
      <c r="B1014" s="3"/>
      <c r="C1014" s="3"/>
      <c r="D1014" s="3"/>
      <c r="E1014" s="4"/>
      <c r="F1014" s="4"/>
    </row>
    <row r="1015" spans="1:6">
      <c r="A1015" s="5"/>
      <c r="B1015" s="3"/>
      <c r="C1015" s="3"/>
      <c r="D1015" s="3"/>
      <c r="E1015" s="4"/>
      <c r="F1015" s="4"/>
    </row>
    <row r="1016" spans="1:6">
      <c r="A1016" s="5"/>
      <c r="B1016" s="3"/>
      <c r="C1016" s="3"/>
      <c r="D1016" s="3"/>
      <c r="E1016" s="4"/>
      <c r="F1016" s="4"/>
    </row>
    <row r="1017" spans="1:6">
      <c r="A1017" s="5"/>
      <c r="B1017" s="3"/>
      <c r="C1017" s="3"/>
      <c r="D1017" s="3"/>
      <c r="E1017" s="4"/>
      <c r="F1017" s="4"/>
    </row>
    <row r="1018" spans="1:6">
      <c r="A1018" s="5"/>
      <c r="B1018" s="3"/>
      <c r="C1018" s="3"/>
      <c r="D1018" s="3"/>
      <c r="E1018" s="4"/>
      <c r="F1018" s="4"/>
    </row>
    <row r="1019" spans="1:6">
      <c r="A1019" s="5"/>
      <c r="B1019" s="3"/>
      <c r="C1019" s="3"/>
      <c r="D1019" s="3"/>
      <c r="E1019" s="4"/>
      <c r="F1019" s="4"/>
    </row>
    <row r="1020" spans="1:6">
      <c r="A1020" s="5"/>
      <c r="B1020" s="3"/>
      <c r="C1020" s="3"/>
      <c r="D1020" s="3"/>
      <c r="E1020" s="4"/>
      <c r="F1020" s="4"/>
    </row>
    <row r="1021" spans="1:6">
      <c r="A1021" s="5"/>
      <c r="B1021" s="3"/>
      <c r="C1021" s="3"/>
      <c r="D1021" s="3"/>
      <c r="E1021" s="4"/>
      <c r="F1021" s="4"/>
    </row>
    <row r="1022" spans="1:6">
      <c r="A1022" s="5"/>
      <c r="B1022" s="3"/>
      <c r="C1022" s="3"/>
      <c r="D1022" s="3"/>
      <c r="E1022" s="4"/>
      <c r="F1022" s="4"/>
    </row>
    <row r="1023" spans="1:6">
      <c r="A1023" s="5"/>
      <c r="B1023" s="3"/>
      <c r="C1023" s="3"/>
      <c r="D1023" s="3"/>
      <c r="E1023" s="4"/>
      <c r="F1023" s="4"/>
    </row>
    <row r="1024" spans="1:6">
      <c r="A1024" s="5"/>
      <c r="B1024" s="3"/>
      <c r="C1024" s="3"/>
      <c r="D1024" s="3"/>
      <c r="E1024" s="4"/>
      <c r="F1024" s="4"/>
    </row>
    <row r="1025" spans="1:6">
      <c r="A1025" s="5"/>
      <c r="B1025" s="3"/>
      <c r="C1025" s="3"/>
      <c r="D1025" s="3"/>
      <c r="E1025" s="4"/>
      <c r="F1025" s="4"/>
    </row>
    <row r="1026" spans="1:6">
      <c r="A1026" s="5"/>
      <c r="B1026" s="3"/>
      <c r="C1026" s="3"/>
      <c r="D1026" s="3"/>
      <c r="E1026" s="4"/>
      <c r="F1026" s="4"/>
    </row>
    <row r="1027" spans="1:6">
      <c r="A1027" s="5"/>
      <c r="B1027" s="3"/>
      <c r="C1027" s="3"/>
      <c r="D1027" s="3"/>
      <c r="E1027" s="4"/>
      <c r="F1027" s="4"/>
    </row>
    <row r="1028" spans="1:6">
      <c r="A1028" s="5"/>
      <c r="B1028" s="3"/>
      <c r="C1028" s="3"/>
      <c r="D1028" s="3"/>
      <c r="E1028" s="4"/>
      <c r="F1028" s="4"/>
    </row>
    <row r="1029" spans="1:6">
      <c r="A1029" s="5"/>
      <c r="B1029" s="3"/>
      <c r="C1029" s="3"/>
      <c r="D1029" s="3"/>
      <c r="E1029" s="4"/>
      <c r="F1029" s="4"/>
    </row>
    <row r="1030" spans="1:6">
      <c r="A1030" s="5"/>
      <c r="B1030" s="3"/>
      <c r="C1030" s="3"/>
      <c r="D1030" s="3"/>
      <c r="E1030" s="4"/>
      <c r="F1030" s="4"/>
    </row>
    <row r="1031" spans="1:6">
      <c r="A1031" s="5"/>
      <c r="B1031" s="3"/>
      <c r="C1031" s="3"/>
      <c r="D1031" s="3"/>
      <c r="E1031" s="4"/>
      <c r="F1031" s="4"/>
    </row>
    <row r="1032" spans="1:6">
      <c r="A1032" s="5"/>
      <c r="B1032" s="3"/>
      <c r="C1032" s="3"/>
      <c r="D1032" s="3"/>
      <c r="E1032" s="4"/>
      <c r="F1032" s="4"/>
    </row>
    <row r="1033" spans="1:6">
      <c r="A1033" s="5"/>
      <c r="B1033" s="3"/>
      <c r="C1033" s="3"/>
      <c r="D1033" s="3"/>
      <c r="E1033" s="4"/>
      <c r="F1033" s="4"/>
    </row>
    <row r="1034" spans="1:6">
      <c r="A1034" s="5"/>
      <c r="B1034" s="3"/>
      <c r="C1034" s="3"/>
      <c r="D1034" s="3"/>
      <c r="E1034" s="4"/>
      <c r="F1034" s="4"/>
    </row>
    <row r="1035" spans="1:6">
      <c r="A1035" s="5"/>
      <c r="B1035" s="3"/>
      <c r="C1035" s="3"/>
      <c r="D1035" s="3"/>
      <c r="E1035" s="4"/>
      <c r="F1035" s="4"/>
    </row>
    <row r="1036" spans="1:6">
      <c r="A1036" s="5"/>
      <c r="B1036" s="3"/>
      <c r="C1036" s="3"/>
      <c r="D1036" s="3"/>
      <c r="E1036" s="4"/>
      <c r="F1036" s="4"/>
    </row>
    <row r="1037" spans="1:6">
      <c r="A1037" s="5"/>
      <c r="B1037" s="3"/>
      <c r="C1037" s="3"/>
      <c r="D1037" s="3"/>
      <c r="E1037" s="4"/>
      <c r="F1037" s="4"/>
    </row>
    <row r="1038" spans="1:6">
      <c r="A1038" s="5"/>
      <c r="B1038" s="3"/>
      <c r="C1038" s="3"/>
      <c r="D1038" s="3"/>
      <c r="E1038" s="4"/>
      <c r="F1038" s="4"/>
    </row>
    <row r="1039" spans="1:6">
      <c r="A1039" s="5"/>
      <c r="B1039" s="3"/>
      <c r="C1039" s="3"/>
      <c r="D1039" s="3"/>
      <c r="E1039" s="4"/>
      <c r="F1039" s="4"/>
    </row>
    <row r="1040" spans="1:6">
      <c r="A1040" s="5"/>
      <c r="B1040" s="3"/>
      <c r="C1040" s="3"/>
      <c r="D1040" s="3"/>
      <c r="E1040" s="4"/>
      <c r="F1040" s="4"/>
    </row>
    <row r="1041" spans="1:6">
      <c r="A1041" s="5"/>
      <c r="B1041" s="3"/>
      <c r="C1041" s="3"/>
      <c r="D1041" s="3"/>
      <c r="E1041" s="4"/>
      <c r="F1041" s="4"/>
    </row>
    <row r="1042" spans="1:6">
      <c r="A1042" s="5"/>
      <c r="B1042" s="3"/>
      <c r="C1042" s="3"/>
      <c r="D1042" s="3"/>
      <c r="E1042" s="4"/>
      <c r="F1042" s="4"/>
    </row>
    <row r="1043" spans="1:6">
      <c r="A1043" s="5"/>
      <c r="B1043" s="3"/>
      <c r="C1043" s="3"/>
      <c r="D1043" s="3"/>
      <c r="E1043" s="4"/>
      <c r="F1043" s="4"/>
    </row>
    <row r="1044" spans="1:6">
      <c r="A1044" s="5"/>
      <c r="B1044" s="3"/>
      <c r="C1044" s="3"/>
      <c r="D1044" s="3"/>
      <c r="E1044" s="4"/>
      <c r="F1044" s="4"/>
    </row>
    <row r="1045" spans="1:6">
      <c r="A1045" s="5"/>
      <c r="B1045" s="3"/>
      <c r="C1045" s="3"/>
      <c r="D1045" s="3"/>
      <c r="E1045" s="4"/>
      <c r="F1045" s="4"/>
    </row>
    <row r="1046" spans="1:6">
      <c r="A1046" s="5"/>
      <c r="B1046" s="3"/>
      <c r="C1046" s="3"/>
      <c r="D1046" s="3"/>
      <c r="E1046" s="4"/>
      <c r="F1046" s="4"/>
    </row>
    <row r="1047" spans="1:6">
      <c r="A1047" s="5"/>
      <c r="B1047" s="3"/>
      <c r="C1047" s="3"/>
      <c r="D1047" s="3"/>
      <c r="E1047" s="4"/>
      <c r="F1047" s="4"/>
    </row>
    <row r="1048" spans="1:6">
      <c r="A1048" s="5"/>
      <c r="B1048" s="3"/>
      <c r="C1048" s="3"/>
      <c r="D1048" s="3"/>
      <c r="E1048" s="4"/>
      <c r="F1048" s="4"/>
    </row>
    <row r="1049" spans="1:6">
      <c r="A1049" s="5"/>
      <c r="B1049" s="3"/>
      <c r="C1049" s="3"/>
      <c r="D1049" s="3"/>
      <c r="E1049" s="4"/>
      <c r="F1049" s="4"/>
    </row>
    <row r="1050" spans="1:6">
      <c r="A1050" s="5"/>
      <c r="B1050" s="3"/>
      <c r="C1050" s="3"/>
      <c r="D1050" s="3"/>
      <c r="E1050" s="4"/>
      <c r="F1050" s="4"/>
    </row>
    <row r="1051" spans="1:6">
      <c r="A1051" s="5"/>
      <c r="B1051" s="3"/>
      <c r="C1051" s="3"/>
      <c r="D1051" s="3"/>
      <c r="E1051" s="4"/>
      <c r="F1051" s="4"/>
    </row>
    <row r="1052" spans="1:6">
      <c r="A1052" s="5"/>
      <c r="B1052" s="3"/>
      <c r="C1052" s="3"/>
      <c r="D1052" s="3"/>
      <c r="E1052" s="4"/>
      <c r="F1052" s="4"/>
    </row>
    <row r="1053" spans="1:6">
      <c r="A1053" s="5"/>
      <c r="B1053" s="3"/>
      <c r="C1053" s="3"/>
      <c r="D1053" s="3"/>
      <c r="E1053" s="4"/>
      <c r="F1053" s="4"/>
    </row>
    <row r="1054" spans="1:6">
      <c r="A1054" s="5"/>
      <c r="B1054" s="3"/>
      <c r="C1054" s="3"/>
      <c r="D1054" s="3"/>
      <c r="E1054" s="4"/>
      <c r="F1054" s="4"/>
    </row>
    <row r="1055" spans="1:6">
      <c r="A1055" s="5"/>
      <c r="B1055" s="3"/>
      <c r="C1055" s="3"/>
      <c r="D1055" s="3"/>
      <c r="E1055" s="4"/>
      <c r="F1055" s="4"/>
    </row>
    <row r="1056" spans="1:6">
      <c r="A1056" s="5"/>
      <c r="B1056" s="3"/>
      <c r="C1056" s="3"/>
      <c r="D1056" s="3"/>
      <c r="E1056" s="4"/>
      <c r="F1056" s="4"/>
    </row>
    <row r="1057" spans="1:6">
      <c r="A1057" s="5"/>
      <c r="B1057" s="3"/>
      <c r="C1057" s="3"/>
      <c r="D1057" s="3"/>
      <c r="E1057" s="4"/>
      <c r="F1057" s="4"/>
    </row>
    <row r="1058" spans="1:6">
      <c r="A1058" s="5"/>
      <c r="B1058" s="3"/>
      <c r="C1058" s="3"/>
      <c r="D1058" s="3"/>
      <c r="E1058" s="4"/>
      <c r="F1058" s="4"/>
    </row>
    <row r="1059" spans="1:6">
      <c r="A1059" s="5"/>
      <c r="B1059" s="3"/>
      <c r="C1059" s="3"/>
      <c r="D1059" s="3"/>
      <c r="E1059" s="4"/>
      <c r="F1059" s="4"/>
    </row>
    <row r="1060" spans="1:6">
      <c r="A1060" s="5"/>
      <c r="B1060" s="3"/>
      <c r="C1060" s="3"/>
      <c r="D1060" s="3"/>
      <c r="E1060" s="4"/>
      <c r="F1060" s="4"/>
    </row>
    <row r="1061" spans="1:6">
      <c r="A1061" s="5"/>
      <c r="B1061" s="3"/>
      <c r="C1061" s="3"/>
      <c r="D1061" s="3"/>
      <c r="E1061" s="4"/>
      <c r="F1061" s="4"/>
    </row>
    <row r="1062" spans="1:6">
      <c r="A1062" s="5"/>
      <c r="B1062" s="3"/>
      <c r="C1062" s="3"/>
      <c r="D1062" s="3"/>
      <c r="E1062" s="4"/>
      <c r="F1062" s="4"/>
    </row>
    <row r="1063" spans="1:6">
      <c r="A1063" s="5"/>
      <c r="B1063" s="3"/>
      <c r="C1063" s="3"/>
      <c r="D1063" s="3"/>
      <c r="E1063" s="4"/>
      <c r="F1063" s="4"/>
    </row>
    <row r="1064" spans="1:6">
      <c r="A1064" s="5"/>
      <c r="B1064" s="3"/>
      <c r="C1064" s="3"/>
      <c r="D1064" s="3"/>
      <c r="E1064" s="4"/>
      <c r="F1064" s="4"/>
    </row>
    <row r="1065" spans="1:6">
      <c r="A1065" s="5"/>
      <c r="B1065" s="3"/>
      <c r="C1065" s="3"/>
      <c r="D1065" s="3"/>
      <c r="E1065" s="4"/>
      <c r="F1065" s="4"/>
    </row>
    <row r="1066" spans="1:6">
      <c r="A1066" s="5"/>
      <c r="B1066" s="3"/>
      <c r="C1066" s="3"/>
      <c r="D1066" s="3"/>
      <c r="E1066" s="4"/>
      <c r="F1066" s="4"/>
    </row>
    <row r="1067" spans="1:6">
      <c r="A1067" s="5"/>
      <c r="B1067" s="3"/>
      <c r="C1067" s="3"/>
      <c r="D1067" s="3"/>
      <c r="E1067" s="4"/>
      <c r="F1067" s="4"/>
    </row>
    <row r="1068" spans="1:6">
      <c r="A1068" s="5"/>
      <c r="B1068" s="3"/>
      <c r="C1068" s="3"/>
      <c r="D1068" s="3"/>
      <c r="E1068" s="4"/>
      <c r="F1068" s="4"/>
    </row>
    <row r="1069" spans="1:6">
      <c r="A1069" s="5"/>
      <c r="B1069" s="3"/>
      <c r="C1069" s="3"/>
      <c r="D1069" s="3"/>
      <c r="E1069" s="4"/>
      <c r="F1069" s="4"/>
    </row>
    <row r="1070" spans="1:6">
      <c r="A1070" s="5"/>
      <c r="B1070" s="3"/>
      <c r="C1070" s="3"/>
      <c r="D1070" s="3"/>
      <c r="E1070" s="4"/>
      <c r="F1070" s="4"/>
    </row>
    <row r="1071" spans="1:6">
      <c r="A1071" s="5"/>
      <c r="B1071" s="3"/>
      <c r="C1071" s="3"/>
      <c r="D1071" s="3"/>
      <c r="E1071" s="4"/>
      <c r="F1071" s="4"/>
    </row>
    <row r="1072" spans="1:6">
      <c r="A1072" s="5"/>
      <c r="B1072" s="3"/>
      <c r="C1072" s="3"/>
      <c r="D1072" s="3"/>
      <c r="E1072" s="4"/>
      <c r="F1072" s="4"/>
    </row>
    <row r="1073" spans="1:6">
      <c r="A1073" s="5"/>
      <c r="B1073" s="3"/>
      <c r="C1073" s="3"/>
      <c r="D1073" s="3"/>
      <c r="E1073" s="4"/>
      <c r="F1073" s="4"/>
    </row>
    <row r="1074" spans="1:6">
      <c r="A1074" s="5"/>
      <c r="B1074" s="3"/>
      <c r="C1074" s="3"/>
      <c r="D1074" s="3"/>
      <c r="E1074" s="4"/>
      <c r="F1074" s="4"/>
    </row>
    <row r="1075" spans="1:6">
      <c r="A1075" s="5"/>
      <c r="B1075" s="3"/>
      <c r="C1075" s="3"/>
      <c r="D1075" s="3"/>
      <c r="E1075" s="4"/>
      <c r="F1075" s="4"/>
    </row>
    <row r="1076" spans="1:6">
      <c r="A1076" s="5"/>
      <c r="B1076" s="3"/>
      <c r="C1076" s="3"/>
      <c r="D1076" s="3"/>
      <c r="E1076" s="4"/>
      <c r="F1076" s="4"/>
    </row>
    <row r="1077" spans="1:6">
      <c r="A1077" s="5"/>
      <c r="B1077" s="3"/>
      <c r="C1077" s="3"/>
      <c r="D1077" s="3"/>
      <c r="E1077" s="4"/>
      <c r="F1077" s="4"/>
    </row>
    <row r="1078" spans="1:6">
      <c r="A1078" s="5"/>
      <c r="B1078" s="3"/>
      <c r="C1078" s="3"/>
      <c r="D1078" s="3"/>
      <c r="E1078" s="4"/>
      <c r="F1078" s="4"/>
    </row>
    <row r="1079" spans="1:6">
      <c r="A1079" s="5"/>
      <c r="B1079" s="3"/>
      <c r="C1079" s="3"/>
      <c r="D1079" s="3"/>
      <c r="E1079" s="4"/>
      <c r="F1079" s="4"/>
    </row>
    <row r="1080" spans="1:6">
      <c r="A1080" s="5"/>
      <c r="B1080" s="3"/>
      <c r="C1080" s="3"/>
      <c r="D1080" s="3"/>
      <c r="E1080" s="4"/>
      <c r="F1080" s="4"/>
    </row>
    <row r="1081" spans="1:6">
      <c r="A1081" s="5"/>
      <c r="B1081" s="3"/>
      <c r="C1081" s="3"/>
      <c r="D1081" s="3"/>
      <c r="E1081" s="4"/>
      <c r="F1081" s="4"/>
    </row>
    <row r="1082" spans="1:6">
      <c r="A1082" s="5"/>
      <c r="B1082" s="3"/>
      <c r="C1082" s="3"/>
      <c r="D1082" s="3"/>
      <c r="E1082" s="4"/>
      <c r="F1082" s="4"/>
    </row>
    <row r="1083" spans="1:6">
      <c r="A1083" s="5"/>
      <c r="B1083" s="3"/>
      <c r="C1083" s="3"/>
      <c r="D1083" s="3"/>
      <c r="E1083" s="4"/>
      <c r="F1083" s="4"/>
    </row>
    <row r="1084" spans="1:6">
      <c r="A1084" s="5"/>
      <c r="B1084" s="3"/>
      <c r="C1084" s="3"/>
      <c r="D1084" s="3"/>
      <c r="E1084" s="4"/>
      <c r="F1084" s="4"/>
    </row>
    <row r="1085" spans="1:6">
      <c r="A1085" s="5"/>
      <c r="B1085" s="3"/>
      <c r="C1085" s="3"/>
      <c r="D1085" s="3"/>
      <c r="E1085" s="4"/>
      <c r="F1085" s="4"/>
    </row>
    <row r="1086" spans="1:6">
      <c r="A1086" s="5"/>
      <c r="B1086" s="3"/>
      <c r="C1086" s="3"/>
      <c r="D1086" s="3"/>
      <c r="E1086" s="4"/>
      <c r="F1086" s="4"/>
    </row>
    <row r="1087" spans="1:6">
      <c r="A1087" s="5"/>
      <c r="B1087" s="3"/>
      <c r="C1087" s="3"/>
      <c r="D1087" s="3"/>
      <c r="E1087" s="4"/>
      <c r="F1087" s="4"/>
    </row>
    <row r="1088" spans="1:6">
      <c r="A1088" s="5"/>
      <c r="B1088" s="3"/>
      <c r="C1088" s="3"/>
      <c r="D1088" s="3"/>
      <c r="E1088" s="4"/>
      <c r="F1088" s="4"/>
    </row>
    <row r="1089" spans="1:6">
      <c r="A1089" s="5"/>
      <c r="B1089" s="3"/>
      <c r="C1089" s="3"/>
      <c r="D1089" s="3"/>
      <c r="E1089" s="4"/>
      <c r="F1089" s="4"/>
    </row>
    <row r="1090" spans="1:6">
      <c r="A1090" s="5"/>
      <c r="B1090" s="3"/>
      <c r="C1090" s="3"/>
      <c r="D1090" s="3"/>
      <c r="E1090" s="4"/>
      <c r="F1090" s="4"/>
    </row>
    <row r="1091" spans="1:6">
      <c r="A1091" s="5"/>
      <c r="B1091" s="3"/>
      <c r="C1091" s="3"/>
      <c r="D1091" s="3"/>
      <c r="E1091" s="4"/>
      <c r="F1091" s="4"/>
    </row>
    <row r="1092" spans="1:6">
      <c r="A1092" s="5"/>
      <c r="B1092" s="3"/>
      <c r="C1092" s="3"/>
      <c r="D1092" s="3"/>
      <c r="E1092" s="4"/>
      <c r="F1092" s="4"/>
    </row>
    <row r="1093" spans="1:6">
      <c r="A1093" s="5"/>
      <c r="B1093" s="3"/>
      <c r="C1093" s="3"/>
      <c r="D1093" s="3"/>
      <c r="E1093" s="4"/>
      <c r="F1093" s="4"/>
    </row>
    <row r="1094" spans="1:6">
      <c r="A1094" s="5"/>
      <c r="B1094" s="3"/>
      <c r="C1094" s="3"/>
      <c r="D1094" s="3"/>
      <c r="E1094" s="4"/>
      <c r="F1094" s="4"/>
    </row>
    <row r="1095" spans="1:6">
      <c r="A1095" s="5"/>
      <c r="B1095" s="3"/>
      <c r="C1095" s="3"/>
      <c r="D1095" s="3"/>
      <c r="E1095" s="4"/>
      <c r="F1095" s="4"/>
    </row>
    <row r="1096" spans="1:6">
      <c r="A1096" s="5"/>
      <c r="B1096" s="3"/>
      <c r="C1096" s="3"/>
      <c r="D1096" s="3"/>
      <c r="E1096" s="4"/>
      <c r="F1096" s="4"/>
    </row>
    <row r="1097" spans="1:6">
      <c r="A1097" s="5"/>
      <c r="B1097" s="3"/>
      <c r="C1097" s="3"/>
      <c r="D1097" s="3"/>
      <c r="E1097" s="4"/>
      <c r="F1097" s="4"/>
    </row>
    <row r="1098" spans="1:6">
      <c r="A1098" s="5"/>
      <c r="B1098" s="3"/>
      <c r="C1098" s="3"/>
      <c r="D1098" s="3"/>
      <c r="E1098" s="4"/>
      <c r="F1098" s="4"/>
    </row>
    <row r="1099" spans="1:6">
      <c r="A1099" s="5"/>
      <c r="B1099" s="3"/>
      <c r="C1099" s="3"/>
      <c r="D1099" s="3"/>
      <c r="E1099" s="4"/>
      <c r="F1099" s="4"/>
    </row>
    <row r="1100" spans="1:6">
      <c r="A1100" s="5"/>
      <c r="B1100" s="3"/>
      <c r="C1100" s="3"/>
      <c r="D1100" s="3"/>
      <c r="E1100" s="4"/>
      <c r="F1100" s="4"/>
    </row>
    <row r="1101" spans="1:6">
      <c r="A1101" s="5"/>
      <c r="B1101" s="3"/>
      <c r="C1101" s="3"/>
      <c r="D1101" s="3"/>
      <c r="E1101" s="4"/>
      <c r="F1101" s="4"/>
    </row>
    <row r="1102" spans="1:6">
      <c r="A1102" s="5"/>
      <c r="B1102" s="3"/>
      <c r="C1102" s="3"/>
      <c r="D1102" s="3"/>
      <c r="E1102" s="4"/>
      <c r="F1102" s="4"/>
    </row>
    <row r="1103" spans="1:6">
      <c r="A1103" s="5"/>
      <c r="B1103" s="3"/>
      <c r="C1103" s="3"/>
      <c r="D1103" s="3"/>
      <c r="E1103" s="4"/>
      <c r="F1103" s="4"/>
    </row>
    <row r="1104" spans="1:6">
      <c r="A1104" s="5"/>
      <c r="B1104" s="3"/>
      <c r="C1104" s="3"/>
      <c r="D1104" s="3"/>
      <c r="E1104" s="4"/>
      <c r="F1104" s="4"/>
    </row>
    <row r="1105" spans="1:6">
      <c r="A1105" s="5"/>
      <c r="B1105" s="3"/>
      <c r="C1105" s="3"/>
      <c r="D1105" s="3"/>
      <c r="E1105" s="4"/>
      <c r="F1105" s="4"/>
    </row>
    <row r="1106" spans="1:6">
      <c r="A1106" s="5"/>
      <c r="B1106" s="3"/>
      <c r="C1106" s="3"/>
      <c r="D1106" s="3"/>
      <c r="E1106" s="4"/>
      <c r="F1106" s="4"/>
    </row>
    <row r="1107" spans="1:6">
      <c r="A1107" s="5"/>
      <c r="B1107" s="3"/>
      <c r="C1107" s="3"/>
      <c r="D1107" s="3"/>
      <c r="E1107" s="4"/>
      <c r="F1107" s="4"/>
    </row>
    <row r="1108" spans="1:6">
      <c r="A1108" s="5"/>
      <c r="B1108" s="3"/>
      <c r="C1108" s="3"/>
      <c r="D1108" s="3"/>
      <c r="E1108" s="4"/>
      <c r="F1108" s="4"/>
    </row>
    <row r="1109" spans="1:6">
      <c r="A1109" s="5"/>
      <c r="B1109" s="3"/>
      <c r="C1109" s="3"/>
      <c r="D1109" s="3"/>
      <c r="E1109" s="4"/>
      <c r="F1109" s="4"/>
    </row>
    <row r="1110" spans="1:6">
      <c r="A1110" s="5"/>
      <c r="B1110" s="3"/>
      <c r="C1110" s="3"/>
      <c r="D1110" s="3"/>
      <c r="E1110" s="4"/>
      <c r="F1110" s="4"/>
    </row>
    <row r="1111" spans="1:6">
      <c r="A1111" s="5"/>
      <c r="B1111" s="3"/>
      <c r="C1111" s="3"/>
      <c r="D1111" s="3"/>
      <c r="E1111" s="4"/>
      <c r="F1111" s="4"/>
    </row>
    <row r="1112" spans="1:6">
      <c r="A1112" s="5"/>
      <c r="B1112" s="3"/>
      <c r="C1112" s="3"/>
      <c r="D1112" s="3"/>
      <c r="E1112" s="4"/>
      <c r="F1112" s="4"/>
    </row>
    <row r="1113" spans="1:6">
      <c r="A1113" s="5"/>
      <c r="B1113" s="3"/>
      <c r="C1113" s="3"/>
      <c r="D1113" s="3"/>
      <c r="E1113" s="4"/>
      <c r="F1113" s="4"/>
    </row>
    <row r="1114" spans="1:6">
      <c r="A1114" s="5"/>
      <c r="B1114" s="3"/>
      <c r="C1114" s="3"/>
      <c r="D1114" s="3"/>
      <c r="E1114" s="4"/>
      <c r="F1114" s="4"/>
    </row>
    <row r="1115" spans="1:6">
      <c r="A1115" s="5"/>
      <c r="B1115" s="3"/>
      <c r="C1115" s="3"/>
      <c r="D1115" s="3"/>
      <c r="E1115" s="4"/>
      <c r="F1115" s="4"/>
    </row>
    <row r="1116" spans="1:6">
      <c r="A1116" s="5"/>
      <c r="B1116" s="3"/>
      <c r="C1116" s="3"/>
      <c r="D1116" s="3"/>
      <c r="E1116" s="4"/>
      <c r="F1116" s="4"/>
    </row>
    <row r="1117" spans="1:6">
      <c r="A1117" s="5"/>
      <c r="B1117" s="3"/>
      <c r="C1117" s="3"/>
      <c r="D1117" s="3"/>
      <c r="E1117" s="4"/>
      <c r="F1117" s="4"/>
    </row>
    <row r="1118" spans="1:6">
      <c r="A1118" s="5"/>
      <c r="B1118" s="3"/>
      <c r="C1118" s="3"/>
      <c r="D1118" s="3"/>
      <c r="E1118" s="4"/>
      <c r="F1118" s="4"/>
    </row>
    <row r="1119" spans="1:6">
      <c r="A1119" s="5"/>
      <c r="B1119" s="3"/>
      <c r="C1119" s="3"/>
      <c r="D1119" s="3"/>
      <c r="E1119" s="4"/>
      <c r="F1119" s="4"/>
    </row>
    <row r="1120" spans="1:6">
      <c r="A1120" s="5"/>
      <c r="B1120" s="3"/>
      <c r="C1120" s="3"/>
      <c r="D1120" s="3"/>
      <c r="E1120" s="4"/>
      <c r="F1120" s="4"/>
    </row>
    <row r="1121" spans="1:6">
      <c r="A1121" s="5"/>
      <c r="B1121" s="3"/>
      <c r="C1121" s="3"/>
      <c r="D1121" s="3"/>
      <c r="E1121" s="4"/>
      <c r="F1121" s="4"/>
    </row>
    <row r="1122" spans="1:6">
      <c r="A1122" s="5"/>
      <c r="B1122" s="3"/>
      <c r="C1122" s="3"/>
      <c r="D1122" s="3"/>
      <c r="E1122" s="4"/>
      <c r="F1122" s="4"/>
    </row>
    <row r="1123" spans="1:6">
      <c r="A1123" s="5"/>
      <c r="B1123" s="3"/>
      <c r="C1123" s="3"/>
      <c r="D1123" s="3"/>
      <c r="E1123" s="4"/>
      <c r="F1123" s="4"/>
    </row>
    <row r="1124" spans="1:6">
      <c r="A1124" s="5"/>
      <c r="B1124" s="3"/>
      <c r="C1124" s="3"/>
      <c r="D1124" s="3"/>
      <c r="E1124" s="4"/>
      <c r="F1124" s="4"/>
    </row>
    <row r="1125" spans="1:6">
      <c r="A1125" s="5"/>
      <c r="B1125" s="3"/>
      <c r="C1125" s="3"/>
      <c r="D1125" s="3"/>
      <c r="E1125" s="4"/>
      <c r="F1125" s="4"/>
    </row>
    <row r="1126" spans="1:6">
      <c r="A1126" s="5"/>
      <c r="B1126" s="3"/>
      <c r="C1126" s="3"/>
      <c r="D1126" s="3"/>
      <c r="E1126" s="4"/>
      <c r="F1126" s="4"/>
    </row>
    <row r="1127" spans="1:6">
      <c r="A1127" s="5"/>
      <c r="B1127" s="3"/>
      <c r="C1127" s="3"/>
      <c r="D1127" s="3"/>
      <c r="E1127" s="4"/>
      <c r="F1127" s="4"/>
    </row>
    <row r="1128" spans="1:6">
      <c r="A1128" s="5"/>
      <c r="B1128" s="3"/>
      <c r="C1128" s="3"/>
      <c r="D1128" s="3"/>
      <c r="E1128" s="4"/>
      <c r="F1128" s="4"/>
    </row>
    <row r="1129" spans="1:6">
      <c r="A1129" s="5"/>
      <c r="B1129" s="3"/>
      <c r="C1129" s="3"/>
      <c r="D1129" s="3"/>
      <c r="E1129" s="4"/>
      <c r="F1129" s="4"/>
    </row>
    <row r="1130" spans="1:6">
      <c r="A1130" s="5"/>
      <c r="B1130" s="3"/>
      <c r="C1130" s="3"/>
      <c r="D1130" s="3"/>
      <c r="E1130" s="4"/>
      <c r="F1130" s="4"/>
    </row>
    <row r="1131" spans="1:6">
      <c r="A1131" s="5"/>
      <c r="B1131" s="3"/>
      <c r="C1131" s="3"/>
      <c r="D1131" s="3"/>
      <c r="E1131" s="4"/>
      <c r="F1131" s="4"/>
    </row>
    <row r="1132" spans="1:6">
      <c r="A1132" s="5"/>
      <c r="B1132" s="3"/>
      <c r="C1132" s="3"/>
      <c r="D1132" s="3"/>
      <c r="E1132" s="4"/>
      <c r="F1132" s="4"/>
    </row>
    <row r="1133" spans="1:6">
      <c r="A1133" s="5"/>
      <c r="B1133" s="3"/>
      <c r="C1133" s="3"/>
      <c r="D1133" s="3"/>
      <c r="E1133" s="4"/>
      <c r="F1133" s="4"/>
    </row>
    <row r="1134" spans="1:6">
      <c r="A1134" s="5"/>
      <c r="B1134" s="3"/>
      <c r="C1134" s="3"/>
      <c r="D1134" s="3"/>
      <c r="E1134" s="4"/>
      <c r="F1134" s="4"/>
    </row>
    <row r="1135" spans="1:6">
      <c r="A1135" s="5"/>
      <c r="B1135" s="3"/>
      <c r="C1135" s="3"/>
      <c r="D1135" s="3"/>
      <c r="E1135" s="4"/>
      <c r="F1135" s="4"/>
    </row>
    <row r="1136" spans="1:6">
      <c r="A1136" s="5"/>
      <c r="B1136" s="3"/>
      <c r="C1136" s="3"/>
      <c r="D1136" s="3"/>
      <c r="E1136" s="4"/>
      <c r="F1136" s="4"/>
    </row>
    <row r="1137" spans="1:6">
      <c r="A1137" s="5"/>
      <c r="B1137" s="3"/>
      <c r="C1137" s="3"/>
      <c r="D1137" s="3"/>
      <c r="E1137" s="4"/>
      <c r="F1137" s="4"/>
    </row>
    <row r="1138" spans="1:6">
      <c r="A1138" s="5"/>
      <c r="B1138" s="3"/>
      <c r="C1138" s="3"/>
      <c r="D1138" s="3"/>
      <c r="E1138" s="4"/>
      <c r="F1138" s="4"/>
    </row>
    <row r="1139" spans="1:6">
      <c r="A1139" s="5"/>
      <c r="B1139" s="3"/>
      <c r="C1139" s="3"/>
      <c r="D1139" s="3"/>
      <c r="E1139" s="4"/>
      <c r="F1139" s="4"/>
    </row>
    <row r="1140" spans="1:6">
      <c r="A1140" s="5"/>
      <c r="B1140" s="3"/>
      <c r="C1140" s="3"/>
      <c r="D1140" s="3"/>
      <c r="E1140" s="4"/>
      <c r="F1140" s="4"/>
    </row>
    <row r="1141" spans="1:6">
      <c r="A1141" s="5"/>
      <c r="B1141" s="3"/>
      <c r="C1141" s="3"/>
      <c r="D1141" s="3"/>
      <c r="E1141" s="4"/>
      <c r="F1141" s="4"/>
    </row>
    <row r="1142" spans="1:6">
      <c r="A1142" s="5"/>
      <c r="B1142" s="3"/>
      <c r="C1142" s="3"/>
      <c r="D1142" s="3"/>
      <c r="E1142" s="4"/>
      <c r="F1142" s="4"/>
    </row>
    <row r="1143" spans="1:6">
      <c r="A1143" s="5"/>
      <c r="B1143" s="3"/>
      <c r="C1143" s="3"/>
      <c r="D1143" s="3"/>
      <c r="E1143" s="4"/>
      <c r="F1143" s="4"/>
    </row>
    <row r="1144" spans="1:6">
      <c r="A1144" s="5"/>
      <c r="B1144" s="3"/>
      <c r="C1144" s="3"/>
      <c r="D1144" s="3"/>
      <c r="E1144" s="4"/>
      <c r="F1144" s="4"/>
    </row>
    <row r="1145" spans="1:6">
      <c r="A1145" s="5"/>
      <c r="B1145" s="3"/>
      <c r="C1145" s="3"/>
      <c r="D1145" s="3"/>
      <c r="E1145" s="4"/>
      <c r="F1145" s="4"/>
    </row>
    <row r="1146" spans="1:6">
      <c r="A1146" s="5"/>
      <c r="B1146" s="3"/>
      <c r="C1146" s="3"/>
      <c r="D1146" s="3"/>
      <c r="E1146" s="4"/>
      <c r="F1146" s="4"/>
    </row>
    <row r="1147" spans="1:6">
      <c r="A1147" s="5"/>
      <c r="B1147" s="3"/>
      <c r="C1147" s="3"/>
      <c r="D1147" s="3"/>
      <c r="E1147" s="4"/>
      <c r="F1147" s="4"/>
    </row>
    <row r="1148" spans="1:6">
      <c r="A1148" s="5"/>
      <c r="B1148" s="3"/>
      <c r="C1148" s="3"/>
      <c r="D1148" s="3"/>
      <c r="E1148" s="4"/>
      <c r="F1148" s="4"/>
    </row>
    <row r="1149" spans="1:6">
      <c r="A1149" s="5"/>
      <c r="B1149" s="3"/>
      <c r="C1149" s="3"/>
      <c r="D1149" s="3"/>
      <c r="E1149" s="4"/>
      <c r="F1149" s="4"/>
    </row>
    <row r="1150" spans="1:6">
      <c r="A1150" s="5"/>
      <c r="B1150" s="3"/>
      <c r="C1150" s="3"/>
      <c r="D1150" s="3"/>
      <c r="E1150" s="4"/>
      <c r="F1150" s="4"/>
    </row>
    <row r="1151" spans="1:6">
      <c r="A1151" s="5"/>
      <c r="B1151" s="3"/>
      <c r="C1151" s="3"/>
      <c r="D1151" s="3"/>
      <c r="E1151" s="4"/>
      <c r="F1151" s="4"/>
    </row>
    <row r="1152" spans="1:6">
      <c r="A1152" s="5"/>
      <c r="B1152" s="3"/>
      <c r="C1152" s="3"/>
      <c r="D1152" s="3"/>
      <c r="E1152" s="4"/>
      <c r="F1152" s="4"/>
    </row>
    <row r="1153" spans="1:6">
      <c r="A1153" s="5"/>
      <c r="B1153" s="3"/>
      <c r="C1153" s="3"/>
      <c r="D1153" s="3"/>
      <c r="E1153" s="4"/>
      <c r="F1153" s="4"/>
    </row>
    <row r="1154" spans="1:6">
      <c r="A1154" s="5"/>
      <c r="B1154" s="3"/>
      <c r="C1154" s="3"/>
      <c r="D1154" s="3"/>
      <c r="E1154" s="4"/>
      <c r="F1154" s="4"/>
    </row>
    <row r="1155" spans="1:6">
      <c r="A1155" s="5"/>
      <c r="B1155" s="3"/>
      <c r="C1155" s="3"/>
      <c r="D1155" s="3"/>
      <c r="E1155" s="4"/>
      <c r="F1155" s="4"/>
    </row>
    <row r="1156" spans="1:6">
      <c r="A1156" s="5"/>
      <c r="B1156" s="3"/>
      <c r="C1156" s="3"/>
      <c r="D1156" s="3"/>
      <c r="E1156" s="4"/>
      <c r="F1156" s="4"/>
    </row>
    <row r="1157" spans="1:6">
      <c r="A1157" s="5"/>
      <c r="B1157" s="3"/>
      <c r="C1157" s="3"/>
      <c r="D1157" s="3"/>
      <c r="E1157" s="4"/>
      <c r="F1157" s="4"/>
    </row>
    <row r="1158" spans="1:6">
      <c r="A1158" s="5"/>
      <c r="B1158" s="3"/>
      <c r="C1158" s="3"/>
      <c r="D1158" s="3"/>
      <c r="E1158" s="4"/>
      <c r="F1158" s="4"/>
    </row>
    <row r="1159" spans="1:6">
      <c r="A1159" s="5"/>
      <c r="B1159" s="3"/>
      <c r="C1159" s="3"/>
      <c r="D1159" s="3"/>
      <c r="E1159" s="4"/>
      <c r="F1159" s="4"/>
    </row>
    <row r="1160" spans="1:6">
      <c r="A1160" s="5"/>
      <c r="B1160" s="3"/>
      <c r="C1160" s="3"/>
      <c r="D1160" s="3"/>
      <c r="E1160" s="4"/>
      <c r="F1160" s="4"/>
    </row>
    <row r="1161" spans="1:6">
      <c r="A1161" s="5"/>
      <c r="B1161" s="3"/>
      <c r="C1161" s="3"/>
      <c r="D1161" s="3"/>
      <c r="E1161" s="4"/>
      <c r="F1161" s="4"/>
    </row>
    <row r="1162" spans="1:6">
      <c r="A1162" s="5"/>
      <c r="B1162" s="3"/>
      <c r="C1162" s="3"/>
      <c r="D1162" s="3"/>
      <c r="E1162" s="4"/>
      <c r="F1162" s="4"/>
    </row>
    <row r="1163" spans="1:6">
      <c r="A1163" s="5"/>
      <c r="B1163" s="3"/>
      <c r="C1163" s="3"/>
      <c r="D1163" s="3"/>
      <c r="E1163" s="4"/>
      <c r="F1163" s="4"/>
    </row>
    <row r="1164" spans="1:6">
      <c r="A1164" s="5"/>
      <c r="B1164" s="3"/>
      <c r="C1164" s="3"/>
      <c r="D1164" s="3"/>
      <c r="E1164" s="4"/>
      <c r="F1164" s="4"/>
    </row>
    <row r="1165" spans="1:6">
      <c r="A1165" s="5"/>
      <c r="B1165" s="3"/>
      <c r="C1165" s="3"/>
      <c r="D1165" s="3"/>
      <c r="E1165" s="4"/>
      <c r="F1165" s="4"/>
    </row>
    <row r="1166" spans="1:6">
      <c r="A1166" s="5"/>
      <c r="B1166" s="3"/>
      <c r="C1166" s="3"/>
      <c r="D1166" s="3"/>
      <c r="E1166" s="4"/>
      <c r="F1166" s="4"/>
    </row>
    <row r="1167" spans="1:6">
      <c r="A1167" s="5"/>
      <c r="B1167" s="3"/>
      <c r="C1167" s="3"/>
      <c r="D1167" s="3"/>
      <c r="E1167" s="4"/>
      <c r="F1167" s="4"/>
    </row>
    <row r="1168" spans="1:6">
      <c r="A1168" s="5"/>
      <c r="B1168" s="3"/>
      <c r="C1168" s="3"/>
      <c r="D1168" s="3"/>
      <c r="E1168" s="4"/>
      <c r="F1168" s="4"/>
    </row>
    <row r="1169" spans="1:6">
      <c r="A1169" s="5"/>
      <c r="B1169" s="3"/>
      <c r="C1169" s="3"/>
      <c r="D1169" s="3"/>
      <c r="E1169" s="4"/>
      <c r="F1169" s="4"/>
    </row>
    <row r="1170" spans="1:6">
      <c r="A1170" s="5"/>
      <c r="B1170" s="3"/>
      <c r="C1170" s="3"/>
      <c r="D1170" s="3"/>
      <c r="E1170" s="4"/>
      <c r="F1170" s="4"/>
    </row>
    <row r="1171" spans="1:6">
      <c r="A1171" s="5"/>
      <c r="B1171" s="3"/>
      <c r="C1171" s="3"/>
      <c r="D1171" s="3"/>
      <c r="E1171" s="4"/>
      <c r="F1171" s="4"/>
    </row>
    <row r="1172" spans="1:6">
      <c r="A1172" s="5"/>
      <c r="B1172" s="3"/>
      <c r="C1172" s="3"/>
      <c r="D1172" s="3"/>
      <c r="E1172" s="4"/>
      <c r="F1172" s="4"/>
    </row>
    <row r="1173" spans="1:6">
      <c r="A1173" s="5"/>
      <c r="B1173" s="3"/>
      <c r="C1173" s="3"/>
      <c r="D1173" s="3"/>
      <c r="E1173" s="4"/>
      <c r="F1173" s="4"/>
    </row>
    <row r="1174" spans="1:6">
      <c r="A1174" s="5"/>
      <c r="B1174" s="3"/>
      <c r="C1174" s="3"/>
      <c r="D1174" s="3"/>
      <c r="E1174" s="4"/>
      <c r="F1174" s="4"/>
    </row>
    <row r="1175" spans="1:6">
      <c r="A1175" s="5"/>
      <c r="B1175" s="3"/>
      <c r="C1175" s="3"/>
      <c r="D1175" s="3"/>
      <c r="E1175" s="4"/>
      <c r="F1175" s="4"/>
    </row>
    <row r="1176" spans="1:6">
      <c r="A1176" s="5"/>
      <c r="B1176" s="3"/>
      <c r="C1176" s="3"/>
      <c r="D1176" s="3"/>
      <c r="E1176" s="4"/>
      <c r="F1176" s="4"/>
    </row>
    <row r="1177" spans="1:6">
      <c r="A1177" s="5"/>
      <c r="B1177" s="3"/>
      <c r="C1177" s="3"/>
      <c r="D1177" s="3"/>
      <c r="E1177" s="4"/>
      <c r="F1177" s="4"/>
    </row>
    <row r="1178" spans="1:6">
      <c r="A1178" s="5"/>
      <c r="B1178" s="3"/>
      <c r="C1178" s="3"/>
      <c r="D1178" s="3"/>
      <c r="E1178" s="4"/>
      <c r="F1178" s="4"/>
    </row>
    <row r="1179" spans="1:6">
      <c r="A1179" s="5"/>
      <c r="B1179" s="3"/>
      <c r="C1179" s="3"/>
      <c r="D1179" s="3"/>
      <c r="E1179" s="4"/>
      <c r="F1179" s="4"/>
    </row>
    <row r="1180" spans="1:6">
      <c r="A1180" s="5"/>
      <c r="B1180" s="3"/>
      <c r="C1180" s="3"/>
      <c r="D1180" s="3"/>
      <c r="E1180" s="4"/>
      <c r="F1180" s="4"/>
    </row>
    <row r="1181" spans="1:6">
      <c r="A1181" s="5"/>
      <c r="B1181" s="3"/>
      <c r="C1181" s="3"/>
      <c r="D1181" s="3"/>
      <c r="E1181" s="4"/>
      <c r="F1181" s="4"/>
    </row>
    <row r="1182" spans="1:6">
      <c r="A1182" s="5"/>
      <c r="B1182" s="3"/>
      <c r="C1182" s="3"/>
      <c r="D1182" s="3"/>
      <c r="E1182" s="4"/>
      <c r="F1182" s="4"/>
    </row>
    <row r="1183" spans="1:6">
      <c r="A1183" s="5"/>
      <c r="B1183" s="3"/>
      <c r="C1183" s="3"/>
      <c r="D1183" s="3"/>
      <c r="E1183" s="4"/>
      <c r="F1183" s="4"/>
    </row>
    <row r="1184" spans="1:6">
      <c r="A1184" s="5"/>
      <c r="B1184" s="3"/>
      <c r="C1184" s="3"/>
      <c r="D1184" s="3"/>
      <c r="E1184" s="4"/>
      <c r="F1184" s="4"/>
    </row>
    <row r="1185" spans="1:6">
      <c r="A1185" s="5"/>
      <c r="B1185" s="3"/>
      <c r="C1185" s="3"/>
      <c r="D1185" s="3"/>
      <c r="E1185" s="4"/>
      <c r="F1185" s="4"/>
    </row>
    <row r="1186" spans="1:6">
      <c r="A1186" s="5"/>
      <c r="B1186" s="3"/>
      <c r="C1186" s="3"/>
      <c r="D1186" s="3"/>
      <c r="E1186" s="4"/>
      <c r="F1186" s="4"/>
    </row>
    <row r="1187" spans="1:6">
      <c r="A1187" s="5"/>
      <c r="B1187" s="3"/>
      <c r="C1187" s="3"/>
      <c r="D1187" s="3"/>
      <c r="E1187" s="4"/>
      <c r="F1187" s="4"/>
    </row>
    <row r="1188" spans="1:6">
      <c r="A1188" s="5"/>
      <c r="B1188" s="3"/>
      <c r="C1188" s="3"/>
      <c r="D1188" s="3"/>
      <c r="E1188" s="4"/>
      <c r="F1188" s="4"/>
    </row>
    <row r="1189" spans="1:6">
      <c r="A1189" s="5"/>
      <c r="B1189" s="3"/>
      <c r="C1189" s="3"/>
      <c r="D1189" s="3"/>
      <c r="E1189" s="4"/>
      <c r="F1189" s="4"/>
    </row>
    <row r="1190" spans="1:6">
      <c r="A1190" s="5"/>
      <c r="B1190" s="3"/>
      <c r="C1190" s="3"/>
      <c r="D1190" s="3"/>
      <c r="E1190" s="4"/>
      <c r="F1190" s="4"/>
    </row>
    <row r="1191" spans="1:6">
      <c r="A1191" s="5"/>
      <c r="B1191" s="3"/>
      <c r="C1191" s="3"/>
      <c r="D1191" s="3"/>
      <c r="E1191" s="4"/>
      <c r="F1191" s="4"/>
    </row>
    <row r="1192" spans="1:6">
      <c r="A1192" s="5"/>
      <c r="B1192" s="3"/>
      <c r="C1192" s="3"/>
      <c r="D1192" s="3"/>
      <c r="E1192" s="4"/>
      <c r="F1192" s="4"/>
    </row>
    <row r="1193" spans="1:6">
      <c r="A1193" s="5"/>
      <c r="B1193" s="3"/>
      <c r="C1193" s="3"/>
      <c r="D1193" s="3"/>
      <c r="E1193" s="4"/>
      <c r="F1193" s="4"/>
    </row>
    <row r="1194" spans="1:6">
      <c r="A1194" s="5"/>
      <c r="B1194" s="3"/>
      <c r="C1194" s="3"/>
      <c r="D1194" s="3"/>
      <c r="E1194" s="4"/>
      <c r="F1194" s="4"/>
    </row>
    <row r="1195" spans="1:6">
      <c r="A1195" s="5"/>
      <c r="B1195" s="3"/>
      <c r="C1195" s="3"/>
      <c r="D1195" s="3"/>
      <c r="E1195" s="4"/>
      <c r="F1195" s="4"/>
    </row>
    <row r="1196" spans="1:6">
      <c r="A1196" s="5"/>
      <c r="B1196" s="3"/>
      <c r="C1196" s="3"/>
      <c r="D1196" s="3"/>
      <c r="E1196" s="4"/>
      <c r="F1196" s="4"/>
    </row>
    <row r="1197" spans="1:6">
      <c r="A1197" s="5"/>
      <c r="B1197" s="3"/>
      <c r="C1197" s="3"/>
      <c r="D1197" s="3"/>
      <c r="E1197" s="4"/>
      <c r="F1197" s="4"/>
    </row>
    <row r="1198" spans="1:6">
      <c r="A1198" s="5"/>
      <c r="B1198" s="3"/>
      <c r="C1198" s="3"/>
      <c r="D1198" s="3"/>
      <c r="E1198" s="4"/>
      <c r="F1198" s="4"/>
    </row>
    <row r="1199" spans="1:6">
      <c r="A1199" s="5"/>
      <c r="B1199" s="3"/>
      <c r="C1199" s="3"/>
      <c r="D1199" s="3"/>
      <c r="E1199" s="4"/>
      <c r="F1199" s="4"/>
    </row>
    <row r="1200" spans="1:6">
      <c r="A1200" s="5"/>
      <c r="B1200" s="3"/>
      <c r="C1200" s="3"/>
      <c r="D1200" s="3"/>
      <c r="E1200" s="4"/>
      <c r="F1200" s="4"/>
    </row>
    <row r="1201" spans="1:6">
      <c r="A1201" s="5"/>
      <c r="B1201" s="3"/>
      <c r="C1201" s="3"/>
      <c r="D1201" s="3"/>
      <c r="E1201" s="4"/>
      <c r="F1201" s="4"/>
    </row>
    <row r="1202" spans="1:6">
      <c r="A1202" s="5"/>
      <c r="B1202" s="3"/>
      <c r="C1202" s="3"/>
      <c r="D1202" s="3"/>
      <c r="E1202" s="4"/>
      <c r="F1202" s="4"/>
    </row>
    <row r="1203" spans="1:6">
      <c r="A1203" s="5"/>
      <c r="B1203" s="3"/>
      <c r="C1203" s="3"/>
      <c r="D1203" s="3"/>
      <c r="E1203" s="4"/>
      <c r="F1203" s="4"/>
    </row>
    <row r="1204" spans="1:6">
      <c r="A1204" s="5"/>
      <c r="B1204" s="3"/>
      <c r="C1204" s="3"/>
      <c r="D1204" s="3"/>
      <c r="E1204" s="4"/>
      <c r="F1204" s="4"/>
    </row>
    <row r="1205" spans="1:6">
      <c r="A1205" s="5"/>
      <c r="B1205" s="3"/>
      <c r="C1205" s="3"/>
      <c r="D1205" s="3"/>
      <c r="E1205" s="4"/>
      <c r="F1205" s="4"/>
    </row>
    <row r="1206" spans="1:6">
      <c r="A1206" s="5"/>
      <c r="B1206" s="3"/>
      <c r="C1206" s="3"/>
      <c r="D1206" s="3"/>
      <c r="E1206" s="4"/>
      <c r="F1206" s="4"/>
    </row>
    <row r="1207" spans="1:6">
      <c r="A1207" s="5"/>
      <c r="B1207" s="3"/>
      <c r="C1207" s="3"/>
      <c r="D1207" s="3"/>
      <c r="E1207" s="4"/>
      <c r="F1207" s="4"/>
    </row>
    <row r="1208" spans="1:6">
      <c r="A1208" s="5"/>
      <c r="B1208" s="3"/>
      <c r="C1208" s="3"/>
      <c r="D1208" s="3"/>
      <c r="E1208" s="4"/>
      <c r="F1208" s="4"/>
    </row>
    <row r="1209" spans="1:6">
      <c r="A1209" s="5"/>
      <c r="B1209" s="3"/>
      <c r="C1209" s="3"/>
      <c r="D1209" s="3"/>
      <c r="E1209" s="4"/>
      <c r="F1209" s="4"/>
    </row>
    <row r="1210" spans="1:6">
      <c r="A1210" s="5"/>
      <c r="B1210" s="3"/>
      <c r="C1210" s="3"/>
      <c r="D1210" s="3"/>
      <c r="E1210" s="4"/>
      <c r="F1210" s="4"/>
    </row>
    <row r="1211" spans="1:6">
      <c r="A1211" s="5"/>
      <c r="B1211" s="3"/>
      <c r="C1211" s="3"/>
      <c r="D1211" s="3"/>
      <c r="E1211" s="4"/>
      <c r="F1211" s="4"/>
    </row>
    <row r="1212" spans="1:6">
      <c r="A1212" s="5"/>
      <c r="B1212" s="3"/>
      <c r="C1212" s="3"/>
      <c r="D1212" s="3"/>
      <c r="E1212" s="4"/>
      <c r="F1212" s="4"/>
    </row>
    <row r="1213" spans="1:6">
      <c r="A1213" s="5"/>
      <c r="B1213" s="3"/>
      <c r="C1213" s="3"/>
      <c r="D1213" s="3"/>
      <c r="E1213" s="4"/>
      <c r="F1213" s="4"/>
    </row>
    <row r="1214" spans="1:6">
      <c r="A1214" s="5"/>
      <c r="B1214" s="3"/>
      <c r="C1214" s="3"/>
      <c r="D1214" s="3"/>
      <c r="E1214" s="4"/>
      <c r="F1214" s="4"/>
    </row>
    <row r="1215" spans="1:6">
      <c r="A1215" s="5"/>
      <c r="B1215" s="3"/>
      <c r="C1215" s="3"/>
      <c r="D1215" s="3"/>
      <c r="E1215" s="4"/>
      <c r="F1215" s="4"/>
    </row>
    <row r="1216" spans="1:6">
      <c r="A1216" s="5"/>
      <c r="B1216" s="3"/>
      <c r="C1216" s="3"/>
      <c r="D1216" s="3"/>
      <c r="E1216" s="4"/>
      <c r="F1216" s="4"/>
    </row>
    <row r="1217" spans="1:6">
      <c r="A1217" s="5"/>
      <c r="B1217" s="3"/>
      <c r="C1217" s="3"/>
      <c r="D1217" s="3"/>
      <c r="E1217" s="4"/>
      <c r="F1217" s="4"/>
    </row>
    <row r="1218" spans="1:6">
      <c r="A1218" s="5"/>
      <c r="B1218" s="3"/>
      <c r="C1218" s="3"/>
      <c r="D1218" s="3"/>
      <c r="E1218" s="4"/>
      <c r="F1218" s="4"/>
    </row>
    <row r="1219" spans="1:6">
      <c r="A1219" s="5"/>
      <c r="B1219" s="3"/>
      <c r="C1219" s="3"/>
      <c r="D1219" s="3"/>
      <c r="E1219" s="4"/>
      <c r="F1219" s="4"/>
    </row>
    <row r="1220" spans="1:6">
      <c r="A1220" s="5"/>
      <c r="B1220" s="3"/>
      <c r="C1220" s="3"/>
      <c r="D1220" s="3"/>
      <c r="E1220" s="4"/>
      <c r="F1220" s="4"/>
    </row>
    <row r="1221" spans="1:6">
      <c r="A1221" s="5"/>
      <c r="B1221" s="3"/>
      <c r="C1221" s="3"/>
      <c r="D1221" s="3"/>
      <c r="E1221" s="4"/>
      <c r="F1221" s="4"/>
    </row>
    <row r="1222" spans="1:6">
      <c r="A1222" s="5"/>
      <c r="B1222" s="3"/>
      <c r="C1222" s="3"/>
      <c r="D1222" s="3"/>
      <c r="E1222" s="4"/>
      <c r="F1222" s="4"/>
    </row>
    <row r="1223" spans="1:6">
      <c r="A1223" s="5"/>
      <c r="B1223" s="3"/>
      <c r="C1223" s="3"/>
      <c r="D1223" s="3"/>
      <c r="E1223" s="4"/>
      <c r="F1223" s="4"/>
    </row>
    <row r="1224" spans="1:6">
      <c r="A1224" s="5"/>
      <c r="B1224" s="3"/>
      <c r="C1224" s="3"/>
      <c r="D1224" s="3"/>
      <c r="E1224" s="4"/>
      <c r="F1224" s="4"/>
    </row>
    <row r="1225" spans="1:6">
      <c r="A1225" s="5"/>
      <c r="B1225" s="3"/>
      <c r="C1225" s="3"/>
      <c r="D1225" s="3"/>
      <c r="E1225" s="4"/>
      <c r="F1225" s="4"/>
    </row>
    <row r="1226" spans="1:6">
      <c r="A1226" s="5"/>
      <c r="B1226" s="3"/>
      <c r="C1226" s="3"/>
      <c r="D1226" s="3"/>
      <c r="E1226" s="4"/>
      <c r="F1226" s="4"/>
    </row>
    <row r="1227" spans="1:6">
      <c r="A1227" s="5"/>
      <c r="B1227" s="3"/>
      <c r="C1227" s="3"/>
      <c r="D1227" s="3"/>
      <c r="E1227" s="4"/>
      <c r="F1227" s="4"/>
    </row>
    <row r="1228" spans="1:6">
      <c r="A1228" s="5"/>
      <c r="B1228" s="3"/>
      <c r="C1228" s="3"/>
      <c r="D1228" s="3"/>
      <c r="E1228" s="4"/>
      <c r="F1228" s="4"/>
    </row>
    <row r="1229" spans="1:6">
      <c r="A1229" s="5"/>
      <c r="B1229" s="3"/>
      <c r="C1229" s="3"/>
      <c r="D1229" s="3"/>
      <c r="E1229" s="4"/>
      <c r="F1229" s="4"/>
    </row>
    <row r="1230" spans="1:6">
      <c r="A1230" s="5"/>
      <c r="B1230" s="3"/>
      <c r="C1230" s="3"/>
      <c r="D1230" s="3"/>
      <c r="E1230" s="4"/>
      <c r="F1230" s="4"/>
    </row>
    <row r="1231" spans="1:6">
      <c r="A1231" s="5"/>
      <c r="B1231" s="3"/>
      <c r="C1231" s="3"/>
      <c r="D1231" s="3"/>
      <c r="E1231" s="4"/>
      <c r="F1231" s="4"/>
    </row>
    <row r="1232" spans="1:6">
      <c r="A1232" s="5"/>
      <c r="B1232" s="3"/>
      <c r="C1232" s="3"/>
      <c r="D1232" s="3"/>
      <c r="E1232" s="4"/>
      <c r="F1232" s="4"/>
    </row>
    <row r="1233" spans="1:6">
      <c r="A1233" s="5"/>
      <c r="B1233" s="3"/>
      <c r="C1233" s="3"/>
      <c r="D1233" s="3"/>
      <c r="E1233" s="4"/>
      <c r="F1233" s="4"/>
    </row>
    <row r="1234" spans="1:6">
      <c r="A1234" s="5"/>
      <c r="B1234" s="3"/>
      <c r="C1234" s="3"/>
      <c r="D1234" s="3"/>
      <c r="E1234" s="4"/>
      <c r="F1234" s="4"/>
    </row>
    <row r="1235" spans="1:6">
      <c r="A1235" s="5"/>
      <c r="B1235" s="3"/>
      <c r="C1235" s="3"/>
      <c r="D1235" s="3"/>
      <c r="E1235" s="4"/>
      <c r="F1235" s="4"/>
    </row>
    <row r="1236" spans="1:6">
      <c r="A1236" s="5"/>
      <c r="B1236" s="3"/>
      <c r="C1236" s="3"/>
      <c r="D1236" s="3"/>
      <c r="E1236" s="4"/>
      <c r="F1236" s="4"/>
    </row>
    <row r="1237" spans="1:6">
      <c r="A1237" s="5"/>
      <c r="B1237" s="3"/>
      <c r="C1237" s="3"/>
      <c r="D1237" s="3"/>
      <c r="E1237" s="4"/>
      <c r="F1237" s="4"/>
    </row>
    <row r="1238" spans="1:6">
      <c r="A1238" s="5"/>
      <c r="B1238" s="3"/>
      <c r="C1238" s="3"/>
      <c r="D1238" s="3"/>
      <c r="E1238" s="4"/>
      <c r="F1238" s="4"/>
    </row>
    <row r="1239" spans="1:6">
      <c r="A1239" s="5"/>
      <c r="B1239" s="3"/>
      <c r="C1239" s="3"/>
      <c r="D1239" s="3"/>
      <c r="E1239" s="4"/>
      <c r="F1239" s="4"/>
    </row>
    <row r="1240" spans="1:6">
      <c r="A1240" s="5"/>
      <c r="B1240" s="3"/>
      <c r="C1240" s="3"/>
      <c r="D1240" s="3"/>
      <c r="E1240" s="4"/>
      <c r="F1240" s="4"/>
    </row>
    <row r="1241" spans="1:6">
      <c r="A1241" s="5"/>
      <c r="B1241" s="3"/>
      <c r="C1241" s="3"/>
      <c r="D1241" s="3"/>
      <c r="E1241" s="4"/>
      <c r="F1241" s="4"/>
    </row>
    <row r="1242" spans="1:6">
      <c r="A1242" s="5"/>
      <c r="B1242" s="3"/>
      <c r="C1242" s="3"/>
      <c r="D1242" s="3"/>
      <c r="E1242" s="4"/>
      <c r="F1242" s="4"/>
    </row>
    <row r="1243" spans="1:6">
      <c r="A1243" s="5"/>
      <c r="B1243" s="3"/>
      <c r="C1243" s="3"/>
      <c r="D1243" s="3"/>
      <c r="E1243" s="4"/>
      <c r="F1243" s="4"/>
    </row>
    <row r="1244" spans="1:6">
      <c r="A1244" s="5"/>
      <c r="B1244" s="3"/>
      <c r="C1244" s="3"/>
      <c r="D1244" s="3"/>
      <c r="E1244" s="4"/>
      <c r="F1244" s="4"/>
    </row>
    <row r="1245" spans="1:6">
      <c r="A1245" s="5"/>
      <c r="B1245" s="3"/>
      <c r="C1245" s="3"/>
      <c r="D1245" s="3"/>
      <c r="E1245" s="4"/>
      <c r="F1245" s="4"/>
    </row>
    <row r="1246" spans="1:6">
      <c r="A1246" s="5"/>
      <c r="B1246" s="3"/>
      <c r="C1246" s="3"/>
      <c r="D1246" s="3"/>
      <c r="E1246" s="4"/>
      <c r="F1246" s="4"/>
    </row>
    <row r="1247" spans="1:6">
      <c r="A1247" s="5"/>
      <c r="B1247" s="3"/>
      <c r="C1247" s="3"/>
      <c r="D1247" s="3"/>
      <c r="E1247" s="4"/>
      <c r="F1247" s="4"/>
    </row>
    <row r="1248" spans="1:6">
      <c r="A1248" s="5"/>
      <c r="B1248" s="3"/>
      <c r="C1248" s="3"/>
      <c r="D1248" s="3"/>
      <c r="E1248" s="4"/>
      <c r="F1248" s="4"/>
    </row>
    <row r="1249" spans="1:6">
      <c r="A1249" s="5"/>
      <c r="B1249" s="3"/>
      <c r="C1249" s="3"/>
      <c r="D1249" s="3"/>
      <c r="E1249" s="4"/>
      <c r="F1249" s="4"/>
    </row>
    <row r="1250" spans="1:6">
      <c r="A1250" s="5"/>
      <c r="B1250" s="3"/>
      <c r="C1250" s="3"/>
      <c r="D1250" s="3"/>
      <c r="E1250" s="4"/>
      <c r="F1250" s="4"/>
    </row>
    <row r="1251" spans="1:6">
      <c r="A1251" s="5"/>
      <c r="B1251" s="3"/>
      <c r="C1251" s="3"/>
      <c r="D1251" s="3"/>
      <c r="E1251" s="4"/>
      <c r="F1251" s="4"/>
    </row>
    <row r="1252" spans="1:6">
      <c r="A1252" s="5"/>
      <c r="B1252" s="3"/>
      <c r="C1252" s="3"/>
      <c r="D1252" s="3"/>
      <c r="E1252" s="4"/>
      <c r="F1252" s="4"/>
    </row>
    <row r="1253" spans="1:6">
      <c r="A1253" s="5"/>
      <c r="B1253" s="3"/>
      <c r="C1253" s="3"/>
      <c r="D1253" s="3"/>
      <c r="E1253" s="4"/>
      <c r="F1253" s="4"/>
    </row>
    <row r="1254" spans="1:6">
      <c r="A1254" s="5"/>
      <c r="B1254" s="3"/>
      <c r="C1254" s="3"/>
      <c r="D1254" s="3"/>
      <c r="E1254" s="4"/>
      <c r="F1254" s="4"/>
    </row>
    <row r="1255" spans="1:6">
      <c r="A1255" s="5"/>
      <c r="B1255" s="3"/>
      <c r="C1255" s="3"/>
      <c r="D1255" s="3"/>
      <c r="E1255" s="4"/>
      <c r="F1255" s="4"/>
    </row>
    <row r="1256" spans="1:6">
      <c r="A1256" s="5"/>
      <c r="B1256" s="3"/>
      <c r="C1256" s="3"/>
      <c r="D1256" s="3"/>
      <c r="E1256" s="4"/>
      <c r="F1256" s="4"/>
    </row>
    <row r="1257" spans="1:6">
      <c r="A1257" s="5"/>
      <c r="B1257" s="3"/>
      <c r="C1257" s="3"/>
      <c r="D1257" s="3"/>
      <c r="E1257" s="4"/>
      <c r="F1257" s="4"/>
    </row>
    <row r="1258" spans="1:6">
      <c r="A1258" s="5"/>
      <c r="B1258" s="3"/>
      <c r="C1258" s="3"/>
      <c r="D1258" s="3"/>
      <c r="E1258" s="4"/>
      <c r="F1258" s="4"/>
    </row>
    <row r="1259" spans="1:6">
      <c r="A1259" s="5"/>
      <c r="B1259" s="3"/>
      <c r="C1259" s="3"/>
      <c r="D1259" s="3"/>
      <c r="E1259" s="4"/>
      <c r="F1259" s="4"/>
    </row>
    <row r="1260" spans="1:6">
      <c r="A1260" s="5"/>
      <c r="B1260" s="3"/>
      <c r="C1260" s="3"/>
      <c r="D1260" s="3"/>
      <c r="E1260" s="4"/>
      <c r="F1260" s="4"/>
    </row>
    <row r="1261" spans="1:6">
      <c r="A1261" s="5"/>
      <c r="B1261" s="3"/>
      <c r="C1261" s="3"/>
      <c r="D1261" s="3"/>
      <c r="E1261" s="4"/>
      <c r="F1261" s="4"/>
    </row>
    <row r="1262" spans="1:6">
      <c r="A1262" s="5"/>
      <c r="B1262" s="3"/>
      <c r="C1262" s="3"/>
      <c r="D1262" s="3"/>
      <c r="E1262" s="4"/>
      <c r="F1262" s="4"/>
    </row>
    <row r="1263" spans="1:6">
      <c r="A1263" s="5"/>
      <c r="B1263" s="3"/>
      <c r="C1263" s="3"/>
      <c r="D1263" s="3"/>
      <c r="E1263" s="4"/>
      <c r="F1263" s="4"/>
    </row>
    <row r="1264" spans="1:6">
      <c r="A1264" s="5"/>
      <c r="B1264" s="3"/>
      <c r="C1264" s="3"/>
      <c r="D1264" s="3"/>
      <c r="E1264" s="4"/>
      <c r="F1264" s="4"/>
    </row>
    <row r="1265" spans="1:6">
      <c r="A1265" s="5"/>
      <c r="B1265" s="3"/>
      <c r="C1265" s="3"/>
      <c r="D1265" s="3"/>
      <c r="E1265" s="4"/>
      <c r="F1265" s="4"/>
    </row>
    <row r="1266" spans="1:6">
      <c r="A1266" s="5"/>
      <c r="B1266" s="3"/>
      <c r="C1266" s="3"/>
      <c r="D1266" s="3"/>
      <c r="E1266" s="4"/>
      <c r="F1266" s="4"/>
    </row>
    <row r="1267" spans="1:6">
      <c r="A1267" s="5"/>
      <c r="B1267" s="3"/>
      <c r="C1267" s="3"/>
      <c r="D1267" s="3"/>
      <c r="E1267" s="4"/>
      <c r="F1267" s="4"/>
    </row>
    <row r="1268" spans="1:6">
      <c r="A1268" s="5"/>
      <c r="B1268" s="3"/>
      <c r="C1268" s="3"/>
      <c r="D1268" s="3"/>
      <c r="E1268" s="4"/>
      <c r="F1268" s="4"/>
    </row>
    <row r="1269" spans="1:6">
      <c r="A1269" s="5"/>
      <c r="B1269" s="3"/>
      <c r="C1269" s="3"/>
      <c r="D1269" s="3"/>
      <c r="E1269" s="4"/>
      <c r="F1269" s="4"/>
    </row>
    <row r="1270" spans="1:6">
      <c r="A1270" s="5"/>
      <c r="B1270" s="3"/>
      <c r="C1270" s="3"/>
      <c r="D1270" s="3"/>
      <c r="E1270" s="4"/>
      <c r="F1270" s="4"/>
    </row>
    <row r="1271" spans="1:6">
      <c r="A1271" s="5"/>
      <c r="B1271" s="3"/>
      <c r="C1271" s="3"/>
      <c r="D1271" s="3"/>
      <c r="E1271" s="4"/>
      <c r="F1271" s="4"/>
    </row>
    <row r="1272" spans="1:6">
      <c r="A1272" s="5"/>
      <c r="B1272" s="3"/>
      <c r="C1272" s="3"/>
      <c r="D1272" s="3"/>
      <c r="E1272" s="4"/>
      <c r="F1272" s="4"/>
    </row>
    <row r="1273" spans="1:6">
      <c r="A1273" s="5"/>
      <c r="B1273" s="3"/>
      <c r="C1273" s="3"/>
      <c r="D1273" s="3"/>
      <c r="E1273" s="4"/>
      <c r="F1273" s="4"/>
    </row>
    <row r="1274" spans="1:6">
      <c r="A1274" s="5"/>
      <c r="B1274" s="3"/>
      <c r="C1274" s="3"/>
      <c r="D1274" s="3"/>
      <c r="E1274" s="4"/>
      <c r="F1274" s="4"/>
    </row>
    <row r="1275" spans="1:6">
      <c r="A1275" s="5"/>
      <c r="B1275" s="3"/>
      <c r="C1275" s="3"/>
      <c r="D1275" s="3"/>
      <c r="E1275" s="4"/>
      <c r="F1275" s="4"/>
    </row>
    <row r="1276" spans="1:6">
      <c r="A1276" s="5"/>
      <c r="B1276" s="3"/>
      <c r="C1276" s="3"/>
      <c r="D1276" s="3"/>
      <c r="E1276" s="4"/>
      <c r="F1276" s="4"/>
    </row>
    <row r="1277" spans="1:6">
      <c r="A1277" s="5"/>
      <c r="B1277" s="3"/>
      <c r="C1277" s="3"/>
      <c r="D1277" s="3"/>
      <c r="E1277" s="4"/>
      <c r="F1277" s="4"/>
    </row>
    <row r="1278" spans="1:6">
      <c r="A1278" s="5"/>
      <c r="B1278" s="3"/>
      <c r="C1278" s="3"/>
      <c r="D1278" s="3"/>
      <c r="E1278" s="4"/>
      <c r="F1278" s="4"/>
    </row>
    <row r="1279" spans="1:6">
      <c r="A1279" s="5"/>
      <c r="B1279" s="3"/>
      <c r="C1279" s="3"/>
      <c r="D1279" s="3"/>
      <c r="E1279" s="4"/>
      <c r="F1279" s="4"/>
    </row>
    <row r="1280" spans="1:6">
      <c r="A1280" s="5"/>
      <c r="B1280" s="3"/>
      <c r="C1280" s="3"/>
      <c r="D1280" s="3"/>
      <c r="E1280" s="4"/>
      <c r="F1280" s="4"/>
    </row>
    <row r="1281" spans="1:6">
      <c r="A1281" s="5"/>
      <c r="B1281" s="3"/>
      <c r="C1281" s="3"/>
      <c r="D1281" s="3"/>
      <c r="E1281" s="4"/>
      <c r="F1281" s="4"/>
    </row>
    <row r="1282" spans="1:6">
      <c r="A1282" s="5"/>
      <c r="B1282" s="3"/>
      <c r="C1282" s="3"/>
      <c r="D1282" s="3"/>
      <c r="E1282" s="4"/>
      <c r="F1282" s="4"/>
    </row>
    <row r="1283" spans="1:6">
      <c r="A1283" s="5"/>
      <c r="B1283" s="3"/>
      <c r="C1283" s="3"/>
      <c r="D1283" s="3"/>
      <c r="E1283" s="4"/>
      <c r="F1283" s="4"/>
    </row>
    <row r="1284" spans="1:6">
      <c r="A1284" s="5"/>
      <c r="B1284" s="3"/>
      <c r="C1284" s="3"/>
      <c r="D1284" s="3"/>
      <c r="E1284" s="4"/>
      <c r="F1284" s="4"/>
    </row>
    <row r="1285" spans="1:6">
      <c r="A1285" s="5"/>
      <c r="B1285" s="3"/>
      <c r="C1285" s="3"/>
      <c r="D1285" s="3"/>
      <c r="E1285" s="4"/>
      <c r="F1285" s="4"/>
    </row>
    <row r="1286" spans="1:6">
      <c r="A1286" s="5"/>
      <c r="B1286" s="3"/>
      <c r="C1286" s="3"/>
      <c r="D1286" s="3"/>
      <c r="E1286" s="4"/>
      <c r="F1286" s="4"/>
    </row>
    <row r="1287" spans="1:6">
      <c r="A1287" s="5"/>
      <c r="B1287" s="3"/>
      <c r="C1287" s="3"/>
      <c r="D1287" s="3"/>
      <c r="E1287" s="4"/>
      <c r="F1287" s="4"/>
    </row>
    <row r="1288" spans="1:6">
      <c r="A1288" s="5"/>
      <c r="B1288" s="3"/>
      <c r="C1288" s="3"/>
      <c r="D1288" s="3"/>
      <c r="E1288" s="4"/>
      <c r="F1288" s="4"/>
    </row>
    <row r="1289" spans="1:6">
      <c r="A1289" s="5"/>
      <c r="B1289" s="3"/>
      <c r="C1289" s="3"/>
      <c r="D1289" s="3"/>
      <c r="E1289" s="4"/>
      <c r="F1289" s="4"/>
    </row>
    <row r="1290" spans="1:6">
      <c r="A1290" s="5"/>
      <c r="B1290" s="3"/>
      <c r="C1290" s="3"/>
      <c r="D1290" s="3"/>
      <c r="E1290" s="4"/>
      <c r="F1290" s="4"/>
    </row>
    <row r="1291" spans="1:6">
      <c r="A1291" s="5"/>
      <c r="B1291" s="3"/>
      <c r="C1291" s="3"/>
      <c r="D1291" s="3"/>
      <c r="E1291" s="4"/>
      <c r="F1291" s="4"/>
    </row>
    <row r="1292" spans="1:6">
      <c r="A1292" s="5"/>
      <c r="B1292" s="3"/>
      <c r="C1292" s="3"/>
      <c r="D1292" s="3"/>
      <c r="E1292" s="4"/>
      <c r="F1292" s="4"/>
    </row>
    <row r="1293" spans="1:6">
      <c r="A1293" s="5"/>
      <c r="B1293" s="3"/>
      <c r="C1293" s="3"/>
      <c r="D1293" s="3"/>
      <c r="E1293" s="4"/>
      <c r="F1293" s="4"/>
    </row>
    <row r="1294" spans="1:6">
      <c r="A1294" s="5"/>
      <c r="B1294" s="3"/>
      <c r="C1294" s="3"/>
      <c r="D1294" s="3"/>
      <c r="E1294" s="4"/>
      <c r="F1294" s="4"/>
    </row>
    <row r="1295" spans="1:6">
      <c r="A1295" s="5"/>
      <c r="B1295" s="3"/>
      <c r="C1295" s="3"/>
      <c r="D1295" s="3"/>
      <c r="E1295" s="4"/>
      <c r="F1295" s="4"/>
    </row>
    <row r="1296" spans="1:6">
      <c r="A1296" s="5"/>
      <c r="B1296" s="3"/>
      <c r="C1296" s="3"/>
      <c r="D1296" s="3"/>
      <c r="E1296" s="4"/>
      <c r="F1296" s="4"/>
    </row>
    <row r="1297" spans="1:6">
      <c r="A1297" s="5"/>
      <c r="B1297" s="3"/>
      <c r="C1297" s="3"/>
      <c r="D1297" s="3"/>
      <c r="E1297" s="4"/>
      <c r="F1297" s="4"/>
    </row>
    <row r="1298" spans="1:6">
      <c r="A1298" s="5"/>
      <c r="B1298" s="3"/>
      <c r="C1298" s="3"/>
      <c r="D1298" s="3"/>
      <c r="E1298" s="4"/>
      <c r="F1298" s="4"/>
    </row>
    <row r="1299" spans="1:6">
      <c r="A1299" s="5"/>
      <c r="B1299" s="3"/>
      <c r="C1299" s="3"/>
      <c r="D1299" s="3"/>
      <c r="E1299" s="4"/>
      <c r="F1299" s="4"/>
    </row>
    <row r="1300" spans="1:6">
      <c r="A1300" s="5"/>
      <c r="B1300" s="3"/>
      <c r="C1300" s="3"/>
      <c r="D1300" s="3"/>
      <c r="E1300" s="4"/>
      <c r="F1300" s="4"/>
    </row>
    <row r="1301" spans="1:6">
      <c r="A1301" s="5"/>
      <c r="B1301" s="3"/>
      <c r="C1301" s="3"/>
      <c r="D1301" s="3"/>
      <c r="E1301" s="4"/>
      <c r="F1301" s="4"/>
    </row>
    <row r="1302" spans="1:6">
      <c r="A1302" s="5"/>
      <c r="B1302" s="3"/>
      <c r="C1302" s="3"/>
      <c r="D1302" s="3"/>
      <c r="E1302" s="4"/>
      <c r="F1302" s="4"/>
    </row>
    <row r="1303" spans="1:6">
      <c r="A1303" s="5"/>
      <c r="B1303" s="3"/>
      <c r="C1303" s="3"/>
      <c r="D1303" s="3"/>
      <c r="E1303" s="4"/>
      <c r="F1303" s="4"/>
    </row>
    <row r="1304" spans="1:6">
      <c r="A1304" s="5"/>
      <c r="B1304" s="3"/>
      <c r="C1304" s="3"/>
      <c r="D1304" s="3"/>
      <c r="E1304" s="4"/>
      <c r="F1304" s="4"/>
    </row>
    <row r="1305" spans="1:6">
      <c r="A1305" s="5"/>
      <c r="B1305" s="3"/>
      <c r="C1305" s="3"/>
      <c r="D1305" s="3"/>
      <c r="E1305" s="4"/>
      <c r="F1305" s="4"/>
    </row>
    <row r="1306" spans="1:6">
      <c r="A1306" s="5"/>
      <c r="B1306" s="3"/>
      <c r="C1306" s="3"/>
      <c r="D1306" s="3"/>
      <c r="E1306" s="4"/>
      <c r="F1306" s="4"/>
    </row>
    <row r="1307" spans="1:6">
      <c r="A1307" s="5"/>
      <c r="B1307" s="3"/>
      <c r="C1307" s="3"/>
      <c r="D1307" s="3"/>
      <c r="E1307" s="4"/>
      <c r="F1307" s="4"/>
    </row>
    <row r="1308" spans="1:6">
      <c r="A1308" s="5"/>
      <c r="B1308" s="3"/>
      <c r="C1308" s="3"/>
      <c r="D1308" s="3"/>
      <c r="E1308" s="4"/>
      <c r="F1308" s="4"/>
    </row>
    <row r="1309" spans="1:6">
      <c r="A1309" s="5"/>
      <c r="B1309" s="3"/>
      <c r="C1309" s="3"/>
      <c r="D1309" s="3"/>
      <c r="E1309" s="4"/>
      <c r="F1309" s="4"/>
    </row>
    <row r="1310" spans="1:6">
      <c r="A1310" s="5"/>
      <c r="B1310" s="3"/>
      <c r="C1310" s="3"/>
      <c r="D1310" s="3"/>
      <c r="E1310" s="4"/>
      <c r="F1310" s="4"/>
    </row>
    <row r="1311" spans="1:6">
      <c r="A1311" s="5"/>
      <c r="B1311" s="3"/>
      <c r="C1311" s="3"/>
      <c r="D1311" s="3"/>
      <c r="E1311" s="4"/>
      <c r="F1311" s="4"/>
    </row>
    <row r="1312" spans="1:6">
      <c r="A1312" s="5"/>
      <c r="B1312" s="3"/>
      <c r="C1312" s="3"/>
      <c r="D1312" s="3"/>
      <c r="E1312" s="4"/>
      <c r="F1312" s="4"/>
    </row>
    <row r="1313" spans="1:6">
      <c r="A1313" s="5"/>
      <c r="B1313" s="3"/>
      <c r="C1313" s="3"/>
      <c r="D1313" s="3"/>
      <c r="E1313" s="4"/>
      <c r="F1313" s="4"/>
    </row>
    <row r="1314" spans="1:6">
      <c r="A1314" s="5"/>
      <c r="B1314" s="3"/>
      <c r="C1314" s="3"/>
      <c r="D1314" s="3"/>
      <c r="E1314" s="4"/>
      <c r="F1314" s="4"/>
    </row>
    <row r="1315" spans="1:6">
      <c r="A1315" s="5"/>
      <c r="B1315" s="3"/>
      <c r="C1315" s="3"/>
      <c r="D1315" s="3"/>
      <c r="E1315" s="4"/>
      <c r="F1315" s="4"/>
    </row>
    <row r="1316" spans="1:6">
      <c r="A1316" s="5"/>
      <c r="B1316" s="3"/>
      <c r="C1316" s="3"/>
      <c r="D1316" s="3"/>
      <c r="E1316" s="4"/>
      <c r="F1316" s="4"/>
    </row>
    <row r="1317" spans="1:6">
      <c r="A1317" s="5"/>
      <c r="B1317" s="3"/>
      <c r="C1317" s="3"/>
      <c r="D1317" s="3"/>
      <c r="E1317" s="4"/>
      <c r="F1317" s="4"/>
    </row>
    <row r="1318" spans="1:6">
      <c r="A1318" s="5"/>
      <c r="B1318" s="3"/>
      <c r="C1318" s="3"/>
      <c r="D1318" s="3"/>
      <c r="E1318" s="4"/>
      <c r="F1318" s="4"/>
    </row>
    <row r="1319" spans="1:6">
      <c r="A1319" s="5"/>
      <c r="B1319" s="3"/>
      <c r="C1319" s="3"/>
      <c r="D1319" s="3"/>
      <c r="E1319" s="4"/>
      <c r="F1319" s="4"/>
    </row>
    <row r="1320" spans="1:6">
      <c r="A1320" s="5"/>
      <c r="B1320" s="3"/>
      <c r="C1320" s="3"/>
      <c r="D1320" s="3"/>
      <c r="E1320" s="4"/>
      <c r="F1320" s="4"/>
    </row>
    <row r="1321" spans="1:6">
      <c r="A1321" s="5"/>
      <c r="B1321" s="3"/>
      <c r="C1321" s="3"/>
      <c r="D1321" s="3"/>
      <c r="E1321" s="4"/>
      <c r="F1321" s="4"/>
    </row>
    <row r="1322" spans="1:6">
      <c r="A1322" s="5"/>
      <c r="B1322" s="3"/>
      <c r="C1322" s="3"/>
      <c r="D1322" s="3"/>
      <c r="E1322" s="4"/>
      <c r="F1322" s="4"/>
    </row>
    <row r="1323" spans="1:6">
      <c r="A1323" s="5"/>
      <c r="B1323" s="3"/>
      <c r="C1323" s="3"/>
      <c r="D1323" s="3"/>
      <c r="E1323" s="4"/>
      <c r="F1323" s="4"/>
    </row>
    <row r="1324" spans="1:6">
      <c r="A1324" s="5"/>
      <c r="B1324" s="3"/>
      <c r="C1324" s="3"/>
      <c r="D1324" s="3"/>
      <c r="E1324" s="4"/>
      <c r="F1324" s="4"/>
    </row>
    <row r="1325" spans="1:6">
      <c r="A1325" s="5"/>
      <c r="B1325" s="3"/>
      <c r="C1325" s="3"/>
      <c r="D1325" s="3"/>
      <c r="E1325" s="4"/>
      <c r="F1325" s="4"/>
    </row>
    <row r="1326" spans="1:6">
      <c r="A1326" s="5"/>
      <c r="B1326" s="3"/>
      <c r="C1326" s="3"/>
      <c r="D1326" s="3"/>
      <c r="E1326" s="4"/>
      <c r="F1326" s="4"/>
    </row>
    <row r="1327" spans="1:6">
      <c r="A1327" s="5"/>
      <c r="B1327" s="3"/>
      <c r="C1327" s="3"/>
      <c r="D1327" s="3"/>
      <c r="E1327" s="4"/>
      <c r="F1327" s="4"/>
    </row>
    <row r="1328" spans="1:6">
      <c r="A1328" s="5"/>
      <c r="B1328" s="3"/>
      <c r="C1328" s="3"/>
      <c r="D1328" s="3"/>
      <c r="E1328" s="4"/>
      <c r="F1328" s="4"/>
    </row>
    <row r="1329" spans="1:6">
      <c r="A1329" s="5"/>
      <c r="B1329" s="3"/>
      <c r="C1329" s="3"/>
      <c r="D1329" s="3"/>
      <c r="E1329" s="4"/>
      <c r="F1329" s="4"/>
    </row>
    <row r="1330" spans="1:6">
      <c r="A1330" s="5"/>
      <c r="B1330" s="3"/>
      <c r="C1330" s="3"/>
      <c r="D1330" s="3"/>
      <c r="E1330" s="4"/>
      <c r="F1330" s="4"/>
    </row>
    <row r="1331" spans="1:6">
      <c r="A1331" s="5"/>
      <c r="B1331" s="3"/>
      <c r="C1331" s="3"/>
      <c r="D1331" s="3"/>
      <c r="E1331" s="4"/>
      <c r="F1331" s="4"/>
    </row>
    <row r="1332" spans="1:6">
      <c r="A1332" s="5"/>
      <c r="B1332" s="3"/>
      <c r="C1332" s="3"/>
      <c r="D1332" s="3"/>
      <c r="E1332" s="4"/>
      <c r="F1332" s="4"/>
    </row>
    <row r="1333" spans="1:6">
      <c r="A1333" s="5"/>
      <c r="B1333" s="3"/>
      <c r="C1333" s="3"/>
      <c r="D1333" s="3"/>
      <c r="E1333" s="4"/>
      <c r="F1333" s="4"/>
    </row>
    <row r="1334" spans="1:6">
      <c r="A1334" s="5"/>
      <c r="B1334" s="3"/>
      <c r="C1334" s="3"/>
      <c r="D1334" s="3"/>
      <c r="E1334" s="4"/>
      <c r="F1334" s="4"/>
    </row>
    <row r="1335" spans="1:6">
      <c r="A1335" s="5"/>
      <c r="B1335" s="3"/>
      <c r="C1335" s="3"/>
      <c r="D1335" s="3"/>
      <c r="E1335" s="4"/>
      <c r="F1335" s="4"/>
    </row>
    <row r="1336" spans="1:6">
      <c r="A1336" s="5"/>
      <c r="B1336" s="3"/>
      <c r="C1336" s="3"/>
      <c r="D1336" s="3"/>
      <c r="E1336" s="4"/>
      <c r="F1336" s="4"/>
    </row>
    <row r="1337" spans="1:6">
      <c r="A1337" s="5"/>
      <c r="B1337" s="3"/>
      <c r="C1337" s="3"/>
      <c r="D1337" s="3"/>
      <c r="E1337" s="4"/>
      <c r="F1337" s="4"/>
    </row>
    <row r="1338" spans="1:6">
      <c r="A1338" s="5"/>
      <c r="B1338" s="3"/>
      <c r="C1338" s="3"/>
      <c r="D1338" s="3"/>
      <c r="E1338" s="4"/>
      <c r="F1338" s="4"/>
    </row>
    <row r="1339" spans="1:6">
      <c r="A1339" s="5"/>
      <c r="B1339" s="3"/>
      <c r="C1339" s="3"/>
      <c r="D1339" s="3"/>
      <c r="E1339" s="4"/>
      <c r="F1339" s="4"/>
    </row>
    <row r="1340" spans="1:6">
      <c r="A1340" s="5"/>
      <c r="B1340" s="3"/>
      <c r="C1340" s="3"/>
      <c r="D1340" s="3"/>
      <c r="E1340" s="4"/>
      <c r="F1340" s="4"/>
    </row>
    <row r="1341" spans="1:6">
      <c r="A1341" s="5"/>
      <c r="B1341" s="3"/>
      <c r="C1341" s="3"/>
      <c r="D1341" s="3"/>
      <c r="E1341" s="4"/>
      <c r="F1341" s="4"/>
    </row>
    <row r="1342" spans="1:6">
      <c r="A1342" s="5"/>
      <c r="B1342" s="3"/>
      <c r="C1342" s="3"/>
      <c r="D1342" s="3"/>
      <c r="E1342" s="4"/>
      <c r="F1342" s="4"/>
    </row>
    <row r="1343" spans="1:6">
      <c r="A1343" s="5"/>
      <c r="B1343" s="3"/>
      <c r="C1343" s="3"/>
      <c r="D1343" s="3"/>
      <c r="E1343" s="4"/>
      <c r="F1343" s="4"/>
    </row>
    <row r="1344" spans="1:6">
      <c r="A1344" s="5"/>
      <c r="B1344" s="3"/>
      <c r="C1344" s="3"/>
      <c r="D1344" s="3"/>
      <c r="E1344" s="4"/>
      <c r="F1344" s="4"/>
    </row>
    <row r="1345" spans="1:6">
      <c r="A1345" s="5"/>
      <c r="B1345" s="3"/>
      <c r="C1345" s="3"/>
      <c r="D1345" s="3"/>
      <c r="E1345" s="4"/>
      <c r="F1345" s="4"/>
    </row>
    <row r="1346" spans="1:6">
      <c r="A1346" s="5"/>
      <c r="B1346" s="3"/>
      <c r="C1346" s="3"/>
      <c r="D1346" s="3"/>
      <c r="E1346" s="4"/>
      <c r="F1346" s="4"/>
    </row>
    <row r="1347" spans="1:6">
      <c r="A1347" s="5"/>
      <c r="B1347" s="3"/>
      <c r="C1347" s="3"/>
      <c r="D1347" s="3"/>
      <c r="E1347" s="4"/>
      <c r="F1347" s="4"/>
    </row>
    <row r="1348" spans="1:6">
      <c r="A1348" s="5"/>
      <c r="B1348" s="3"/>
      <c r="C1348" s="3"/>
      <c r="D1348" s="3"/>
      <c r="E1348" s="4"/>
      <c r="F1348" s="4"/>
    </row>
    <row r="1349" spans="1:6">
      <c r="A1349" s="5"/>
      <c r="B1349" s="3"/>
      <c r="C1349" s="3"/>
      <c r="D1349" s="3"/>
      <c r="E1349" s="4"/>
      <c r="F1349" s="4"/>
    </row>
    <row r="1350" spans="1:6">
      <c r="A1350" s="5"/>
      <c r="B1350" s="3"/>
      <c r="C1350" s="3"/>
      <c r="D1350" s="3"/>
      <c r="E1350" s="4"/>
      <c r="F1350" s="4"/>
    </row>
    <row r="1351" spans="1:6">
      <c r="A1351" s="5"/>
      <c r="B1351" s="3"/>
      <c r="C1351" s="3"/>
      <c r="D1351" s="3"/>
      <c r="E1351" s="4"/>
      <c r="F1351" s="4"/>
    </row>
    <row r="1352" spans="1:6">
      <c r="A1352" s="5"/>
      <c r="B1352" s="3"/>
      <c r="C1352" s="3"/>
      <c r="D1352" s="3"/>
      <c r="E1352" s="4"/>
      <c r="F1352" s="4"/>
    </row>
    <row r="1353" spans="1:6">
      <c r="A1353" s="5"/>
      <c r="B1353" s="3"/>
      <c r="C1353" s="3"/>
      <c r="D1353" s="3"/>
      <c r="E1353" s="4"/>
      <c r="F1353" s="4"/>
    </row>
    <row r="1354" spans="1:6">
      <c r="A1354" s="5"/>
      <c r="B1354" s="3"/>
      <c r="C1354" s="3"/>
      <c r="D1354" s="3"/>
      <c r="E1354" s="4"/>
      <c r="F1354" s="4"/>
    </row>
    <row r="1355" spans="1:6">
      <c r="A1355" s="5"/>
      <c r="B1355" s="3"/>
      <c r="C1355" s="3"/>
      <c r="D1355" s="3"/>
      <c r="E1355" s="4"/>
      <c r="F1355" s="4"/>
    </row>
    <row r="1356" spans="1:6">
      <c r="A1356" s="5"/>
      <c r="B1356" s="3"/>
      <c r="C1356" s="3"/>
      <c r="D1356" s="3"/>
      <c r="E1356" s="4"/>
      <c r="F1356" s="4"/>
    </row>
    <row r="1357" spans="1:6">
      <c r="A1357" s="5"/>
      <c r="B1357" s="3"/>
      <c r="C1357" s="3"/>
      <c r="D1357" s="3"/>
      <c r="E1357" s="4"/>
      <c r="F1357" s="4"/>
    </row>
    <row r="1358" spans="1:6">
      <c r="A1358" s="5"/>
      <c r="B1358" s="3"/>
      <c r="C1358" s="3"/>
      <c r="D1358" s="3"/>
      <c r="E1358" s="4"/>
      <c r="F1358" s="4"/>
    </row>
    <row r="1359" spans="1:6">
      <c r="A1359" s="5"/>
      <c r="B1359" s="3"/>
      <c r="C1359" s="3"/>
      <c r="D1359" s="3"/>
      <c r="E1359" s="4"/>
      <c r="F1359" s="4"/>
    </row>
    <row r="1360" spans="1:6">
      <c r="A1360" s="5"/>
      <c r="B1360" s="3"/>
      <c r="C1360" s="3"/>
      <c r="D1360" s="3"/>
      <c r="E1360" s="4"/>
      <c r="F1360" s="4"/>
    </row>
    <row r="1361" spans="1:6">
      <c r="A1361" s="5"/>
      <c r="B1361" s="3"/>
      <c r="C1361" s="3"/>
      <c r="D1361" s="3"/>
      <c r="E1361" s="4"/>
      <c r="F1361" s="4"/>
    </row>
    <row r="1362" spans="1:6">
      <c r="A1362" s="5"/>
      <c r="B1362" s="3"/>
      <c r="C1362" s="3"/>
      <c r="D1362" s="3"/>
      <c r="E1362" s="4"/>
      <c r="F1362" s="4"/>
    </row>
    <row r="1363" spans="1:6">
      <c r="A1363" s="5"/>
      <c r="B1363" s="3"/>
      <c r="C1363" s="3"/>
      <c r="D1363" s="3"/>
      <c r="E1363" s="4"/>
      <c r="F1363" s="4"/>
    </row>
    <row r="1364" spans="1:6">
      <c r="A1364" s="5"/>
      <c r="B1364" s="3"/>
      <c r="C1364" s="3"/>
      <c r="D1364" s="3"/>
      <c r="E1364" s="4"/>
      <c r="F1364" s="4"/>
    </row>
    <row r="1365" spans="1:6">
      <c r="A1365" s="5"/>
      <c r="B1365" s="3"/>
      <c r="C1365" s="3"/>
      <c r="D1365" s="3"/>
      <c r="E1365" s="4"/>
      <c r="F1365" s="4"/>
    </row>
    <row r="1366" spans="1:6">
      <c r="A1366" s="5"/>
      <c r="B1366" s="3"/>
      <c r="C1366" s="3"/>
      <c r="D1366" s="3"/>
      <c r="E1366" s="4"/>
      <c r="F1366" s="4"/>
    </row>
    <row r="1367" spans="1:6">
      <c r="A1367" s="5"/>
      <c r="B1367" s="3"/>
      <c r="C1367" s="3"/>
      <c r="D1367" s="3"/>
      <c r="E1367" s="4"/>
      <c r="F1367" s="4"/>
    </row>
    <row r="1368" spans="1:6">
      <c r="A1368" s="5"/>
      <c r="B1368" s="3"/>
      <c r="C1368" s="3"/>
      <c r="D1368" s="3"/>
      <c r="E1368" s="4"/>
      <c r="F1368" s="4"/>
    </row>
    <row r="1369" spans="1:6">
      <c r="A1369" s="5"/>
      <c r="B1369" s="3"/>
      <c r="C1369" s="3"/>
      <c r="D1369" s="3"/>
      <c r="E1369" s="4"/>
      <c r="F1369" s="4"/>
    </row>
    <row r="1370" spans="1:6">
      <c r="A1370" s="5"/>
      <c r="B1370" s="3"/>
      <c r="C1370" s="3"/>
      <c r="D1370" s="3"/>
      <c r="E1370" s="4"/>
      <c r="F1370" s="4"/>
    </row>
    <row r="1371" spans="1:6">
      <c r="A1371" s="5"/>
      <c r="B1371" s="3"/>
      <c r="C1371" s="3"/>
      <c r="D1371" s="3"/>
      <c r="E1371" s="4"/>
      <c r="F1371" s="4"/>
    </row>
    <row r="1372" spans="1:6">
      <c r="A1372" s="5"/>
      <c r="B1372" s="3"/>
      <c r="C1372" s="3"/>
      <c r="D1372" s="3"/>
      <c r="E1372" s="4"/>
      <c r="F1372" s="4"/>
    </row>
    <row r="1373" spans="1:6">
      <c r="A1373" s="5"/>
      <c r="B1373" s="3"/>
      <c r="C1373" s="3"/>
      <c r="D1373" s="3"/>
      <c r="E1373" s="4"/>
      <c r="F1373" s="4"/>
    </row>
    <row r="1374" spans="1:6">
      <c r="A1374" s="5"/>
      <c r="B1374" s="3"/>
      <c r="C1374" s="3"/>
      <c r="D1374" s="3"/>
      <c r="E1374" s="4"/>
      <c r="F1374" s="4"/>
    </row>
    <row r="1375" spans="1:6">
      <c r="A1375" s="5"/>
      <c r="B1375" s="3"/>
      <c r="C1375" s="3"/>
      <c r="D1375" s="3"/>
      <c r="E1375" s="4"/>
      <c r="F1375" s="4"/>
    </row>
    <row r="1376" spans="1:6">
      <c r="A1376" s="5"/>
      <c r="B1376" s="3"/>
      <c r="C1376" s="3"/>
      <c r="D1376" s="3"/>
      <c r="E1376" s="4"/>
      <c r="F1376" s="4"/>
    </row>
    <row r="1377" spans="1:6">
      <c r="A1377" s="5"/>
      <c r="B1377" s="3"/>
      <c r="C1377" s="3"/>
      <c r="D1377" s="3"/>
      <c r="E1377" s="4"/>
      <c r="F1377" s="4"/>
    </row>
    <row r="1378" spans="1:6">
      <c r="A1378" s="5"/>
      <c r="B1378" s="3"/>
      <c r="C1378" s="3"/>
      <c r="D1378" s="3"/>
      <c r="E1378" s="4"/>
      <c r="F1378" s="4"/>
    </row>
    <row r="1379" spans="1:6">
      <c r="A1379" s="5"/>
      <c r="B1379" s="3"/>
      <c r="C1379" s="3"/>
      <c r="D1379" s="3"/>
      <c r="E1379" s="4"/>
      <c r="F1379" s="4"/>
    </row>
    <row r="1380" spans="1:6">
      <c r="A1380" s="5"/>
      <c r="B1380" s="3"/>
      <c r="C1380" s="3"/>
      <c r="D1380" s="3"/>
      <c r="E1380" s="4"/>
      <c r="F1380" s="4"/>
    </row>
    <row r="1381" spans="1:6">
      <c r="A1381" s="5"/>
      <c r="B1381" s="3"/>
      <c r="C1381" s="3"/>
      <c r="D1381" s="3"/>
      <c r="E1381" s="4"/>
      <c r="F1381" s="4"/>
    </row>
    <row r="1382" spans="1:6">
      <c r="A1382" s="5"/>
      <c r="B1382" s="3"/>
      <c r="C1382" s="3"/>
      <c r="D1382" s="3"/>
      <c r="E1382" s="4"/>
      <c r="F1382" s="4"/>
    </row>
    <row r="1383" spans="1:6">
      <c r="A1383" s="5"/>
      <c r="B1383" s="3"/>
      <c r="C1383" s="3"/>
      <c r="D1383" s="3"/>
      <c r="E1383" s="4"/>
      <c r="F1383" s="4"/>
    </row>
    <row r="1384" spans="1:6">
      <c r="A1384" s="5"/>
      <c r="B1384" s="3"/>
      <c r="C1384" s="3"/>
      <c r="D1384" s="3"/>
      <c r="E1384" s="4"/>
      <c r="F1384" s="4"/>
    </row>
    <row r="1385" spans="1:6">
      <c r="A1385" s="5"/>
      <c r="B1385" s="3"/>
      <c r="C1385" s="3"/>
      <c r="D1385" s="3"/>
      <c r="E1385" s="4"/>
      <c r="F1385" s="4"/>
    </row>
    <row r="1386" spans="1:6">
      <c r="A1386" s="5"/>
      <c r="B1386" s="3"/>
      <c r="C1386" s="3"/>
      <c r="D1386" s="3"/>
      <c r="E1386" s="4"/>
      <c r="F1386" s="4"/>
    </row>
    <row r="1387" spans="1:6">
      <c r="A1387" s="5"/>
      <c r="B1387" s="3"/>
      <c r="C1387" s="3"/>
      <c r="D1387" s="3"/>
      <c r="E1387" s="4"/>
      <c r="F1387" s="4"/>
    </row>
    <row r="1388" spans="1:6">
      <c r="A1388" s="5"/>
      <c r="B1388" s="3"/>
      <c r="C1388" s="3"/>
      <c r="D1388" s="3"/>
      <c r="E1388" s="4"/>
      <c r="F1388" s="4"/>
    </row>
    <row r="1389" spans="1:6">
      <c r="A1389" s="5"/>
      <c r="B1389" s="3"/>
      <c r="C1389" s="3"/>
      <c r="D1389" s="3"/>
      <c r="E1389" s="4"/>
      <c r="F1389" s="4"/>
    </row>
    <row r="1390" spans="1:6">
      <c r="A1390" s="5"/>
      <c r="B1390" s="3"/>
      <c r="C1390" s="3"/>
      <c r="D1390" s="3"/>
      <c r="E1390" s="4"/>
      <c r="F1390" s="4"/>
    </row>
    <row r="1391" spans="1:6">
      <c r="A1391" s="5"/>
      <c r="B1391" s="3"/>
      <c r="C1391" s="3"/>
      <c r="D1391" s="3"/>
      <c r="E1391" s="4"/>
      <c r="F1391" s="4"/>
    </row>
    <row r="1392" spans="1:6">
      <c r="A1392" s="5"/>
      <c r="B1392" s="3"/>
      <c r="C1392" s="3"/>
      <c r="D1392" s="3"/>
      <c r="E1392" s="4"/>
      <c r="F1392" s="4"/>
    </row>
    <row r="1393" spans="1:6">
      <c r="A1393" s="5"/>
      <c r="B1393" s="3"/>
      <c r="C1393" s="3"/>
      <c r="D1393" s="3"/>
      <c r="E1393" s="4"/>
      <c r="F1393" s="4"/>
    </row>
    <row r="1394" spans="1:6">
      <c r="A1394" s="5"/>
      <c r="B1394" s="3"/>
      <c r="C1394" s="3"/>
      <c r="D1394" s="3"/>
      <c r="E1394" s="4"/>
      <c r="F1394" s="4"/>
    </row>
    <row r="1395" spans="1:6">
      <c r="A1395" s="5"/>
      <c r="B1395" s="3"/>
      <c r="C1395" s="3"/>
      <c r="D1395" s="3"/>
      <c r="E1395" s="4"/>
      <c r="F1395" s="4"/>
    </row>
    <row r="1396" spans="1:6">
      <c r="A1396" s="5"/>
      <c r="B1396" s="3"/>
      <c r="C1396" s="3"/>
      <c r="D1396" s="3"/>
      <c r="E1396" s="4"/>
      <c r="F1396" s="4"/>
    </row>
    <row r="1397" spans="1:6">
      <c r="A1397" s="5"/>
      <c r="B1397" s="3"/>
      <c r="C1397" s="3"/>
      <c r="D1397" s="3"/>
      <c r="E1397" s="4"/>
      <c r="F1397" s="4"/>
    </row>
    <row r="1398" spans="1:6">
      <c r="A1398" s="5"/>
      <c r="B1398" s="3"/>
      <c r="C1398" s="3"/>
      <c r="D1398" s="3"/>
      <c r="E1398" s="4"/>
      <c r="F1398" s="4"/>
    </row>
    <row r="1399" spans="1:6">
      <c r="A1399" s="5"/>
      <c r="B1399" s="3"/>
      <c r="C1399" s="3"/>
      <c r="D1399" s="3"/>
      <c r="E1399" s="4"/>
      <c r="F1399" s="4"/>
    </row>
    <row r="1400" spans="1:6">
      <c r="A1400" s="5"/>
      <c r="B1400" s="3"/>
      <c r="C1400" s="3"/>
      <c r="D1400" s="3"/>
      <c r="E1400" s="4"/>
      <c r="F1400" s="4"/>
    </row>
    <row r="1401" spans="1:6">
      <c r="A1401" s="5"/>
      <c r="B1401" s="3"/>
      <c r="C1401" s="3"/>
      <c r="D1401" s="3"/>
      <c r="E1401" s="4"/>
      <c r="F1401" s="4"/>
    </row>
    <row r="1402" spans="1:6">
      <c r="A1402" s="5"/>
      <c r="B1402" s="3"/>
      <c r="C1402" s="3"/>
      <c r="D1402" s="3"/>
      <c r="E1402" s="4"/>
      <c r="F1402" s="4"/>
    </row>
    <row r="1403" spans="1:6">
      <c r="A1403" s="5"/>
      <c r="B1403" s="3"/>
      <c r="C1403" s="3"/>
      <c r="D1403" s="3"/>
      <c r="E1403" s="4"/>
      <c r="F1403" s="4"/>
    </row>
    <row r="1404" spans="1:6">
      <c r="A1404" s="5"/>
      <c r="B1404" s="3"/>
      <c r="C1404" s="3"/>
      <c r="D1404" s="3"/>
      <c r="E1404" s="4"/>
      <c r="F1404" s="4"/>
    </row>
    <row r="1405" spans="1:6">
      <c r="A1405" s="5"/>
      <c r="B1405" s="3"/>
      <c r="C1405" s="3"/>
      <c r="D1405" s="3"/>
      <c r="E1405" s="4"/>
      <c r="F1405" s="4"/>
    </row>
    <row r="1406" spans="1:6">
      <c r="A1406" s="5"/>
      <c r="B1406" s="3"/>
      <c r="C1406" s="3"/>
      <c r="D1406" s="3"/>
      <c r="E1406" s="4"/>
      <c r="F1406" s="4"/>
    </row>
    <row r="1407" spans="1:6">
      <c r="A1407" s="5"/>
      <c r="B1407" s="3"/>
      <c r="C1407" s="3"/>
      <c r="D1407" s="3"/>
      <c r="E1407" s="4"/>
      <c r="F1407" s="4"/>
    </row>
    <row r="1408" spans="1:6">
      <c r="A1408" s="5"/>
      <c r="B1408" s="3"/>
      <c r="C1408" s="3"/>
      <c r="D1408" s="3"/>
      <c r="E1408" s="4"/>
      <c r="F1408" s="4"/>
    </row>
    <row r="1409" spans="1:6">
      <c r="A1409" s="5"/>
      <c r="B1409" s="3"/>
      <c r="C1409" s="3"/>
      <c r="D1409" s="3"/>
      <c r="E1409" s="4"/>
      <c r="F1409" s="4"/>
    </row>
    <row r="1410" spans="1:6">
      <c r="A1410" s="5"/>
      <c r="B1410" s="3"/>
      <c r="C1410" s="3"/>
      <c r="D1410" s="3"/>
      <c r="E1410" s="4"/>
      <c r="F1410" s="4"/>
    </row>
    <row r="1411" spans="1:6">
      <c r="A1411" s="5"/>
      <c r="B1411" s="3"/>
      <c r="C1411" s="3"/>
      <c r="D1411" s="3"/>
      <c r="E1411" s="4"/>
      <c r="F1411" s="4"/>
    </row>
    <row r="1412" spans="1:6">
      <c r="A1412" s="5"/>
      <c r="B1412" s="3"/>
      <c r="C1412" s="3"/>
      <c r="D1412" s="3"/>
      <c r="E1412" s="4"/>
      <c r="F1412" s="4"/>
    </row>
    <row r="1413" spans="1:6">
      <c r="A1413" s="5"/>
      <c r="B1413" s="3"/>
      <c r="C1413" s="3"/>
      <c r="D1413" s="3"/>
      <c r="E1413" s="4"/>
      <c r="F1413" s="4"/>
    </row>
    <row r="1414" spans="1:6">
      <c r="A1414" s="5"/>
      <c r="B1414" s="3"/>
      <c r="C1414" s="3"/>
      <c r="D1414" s="3"/>
      <c r="E1414" s="4"/>
      <c r="F1414" s="4"/>
    </row>
    <row r="1415" spans="1:6">
      <c r="A1415" s="5"/>
      <c r="B1415" s="3"/>
      <c r="C1415" s="3"/>
      <c r="D1415" s="3"/>
      <c r="E1415" s="4"/>
      <c r="F1415" s="4"/>
    </row>
    <row r="1416" spans="1:6">
      <c r="A1416" s="5"/>
      <c r="B1416" s="3"/>
      <c r="C1416" s="3"/>
      <c r="D1416" s="3"/>
      <c r="E1416" s="4"/>
      <c r="F1416" s="4"/>
    </row>
    <row r="1417" spans="1:6">
      <c r="A1417" s="5"/>
      <c r="B1417" s="3"/>
      <c r="C1417" s="3"/>
      <c r="D1417" s="3"/>
      <c r="E1417" s="4"/>
      <c r="F1417" s="4"/>
    </row>
    <row r="1418" spans="1:6">
      <c r="A1418" s="5"/>
      <c r="B1418" s="3"/>
      <c r="C1418" s="3"/>
      <c r="D1418" s="3"/>
      <c r="E1418" s="4"/>
      <c r="F1418" s="4"/>
    </row>
    <row r="1419" spans="1:6">
      <c r="A1419" s="5"/>
      <c r="B1419" s="3"/>
      <c r="C1419" s="3"/>
      <c r="D1419" s="3"/>
      <c r="E1419" s="4"/>
      <c r="F1419" s="4"/>
    </row>
    <row r="1420" spans="1:6">
      <c r="A1420" s="5"/>
      <c r="B1420" s="3"/>
      <c r="C1420" s="3"/>
      <c r="D1420" s="3"/>
      <c r="E1420" s="4"/>
      <c r="F1420" s="4"/>
    </row>
    <row r="1421" spans="1:6">
      <c r="A1421" s="5"/>
      <c r="B1421" s="3"/>
      <c r="C1421" s="3"/>
      <c r="D1421" s="3"/>
      <c r="E1421" s="4"/>
      <c r="F1421" s="4"/>
    </row>
    <row r="1422" spans="1:6">
      <c r="A1422" s="5"/>
      <c r="B1422" s="3"/>
      <c r="C1422" s="3"/>
      <c r="D1422" s="3"/>
      <c r="E1422" s="4"/>
      <c r="F1422" s="4"/>
    </row>
    <row r="1423" spans="1:6">
      <c r="A1423" s="5"/>
      <c r="B1423" s="3"/>
      <c r="C1423" s="3"/>
      <c r="D1423" s="3"/>
      <c r="E1423" s="4"/>
      <c r="F1423" s="4"/>
    </row>
    <row r="1424" spans="1:6">
      <c r="A1424" s="5"/>
      <c r="B1424" s="3"/>
      <c r="C1424" s="3"/>
      <c r="D1424" s="3"/>
      <c r="E1424" s="4"/>
      <c r="F1424" s="4"/>
    </row>
    <row r="1425" spans="1:6">
      <c r="A1425" s="5"/>
      <c r="B1425" s="3"/>
      <c r="C1425" s="3"/>
      <c r="D1425" s="3"/>
      <c r="E1425" s="4"/>
      <c r="F1425" s="4"/>
    </row>
    <row r="1426" spans="1:6">
      <c r="A1426" s="5"/>
      <c r="B1426" s="3"/>
      <c r="C1426" s="3"/>
      <c r="D1426" s="3"/>
      <c r="E1426" s="4"/>
      <c r="F1426" s="4"/>
    </row>
    <row r="1427" spans="1:6">
      <c r="A1427" s="5"/>
      <c r="B1427" s="3"/>
      <c r="C1427" s="3"/>
      <c r="D1427" s="3"/>
      <c r="E1427" s="4"/>
      <c r="F1427" s="4"/>
    </row>
    <row r="1428" spans="1:6">
      <c r="A1428" s="5"/>
      <c r="B1428" s="3"/>
      <c r="C1428" s="3"/>
      <c r="D1428" s="3"/>
      <c r="E1428" s="4"/>
      <c r="F1428" s="4"/>
    </row>
    <row r="1429" spans="1:6">
      <c r="A1429" s="5"/>
      <c r="B1429" s="3"/>
      <c r="C1429" s="3"/>
      <c r="D1429" s="3"/>
      <c r="E1429" s="4"/>
      <c r="F1429" s="4"/>
    </row>
    <row r="1430" spans="1:6">
      <c r="A1430" s="5"/>
      <c r="B1430" s="3"/>
      <c r="C1430" s="3"/>
      <c r="D1430" s="3"/>
      <c r="E1430" s="4"/>
      <c r="F1430" s="4"/>
    </row>
    <row r="1431" spans="1:6">
      <c r="A1431" s="5"/>
      <c r="B1431" s="3"/>
      <c r="C1431" s="3"/>
      <c r="D1431" s="3"/>
      <c r="E1431" s="4"/>
      <c r="F1431" s="4"/>
    </row>
    <row r="1432" spans="1:6">
      <c r="A1432" s="5"/>
      <c r="B1432" s="3"/>
      <c r="C1432" s="3"/>
      <c r="D1432" s="3"/>
      <c r="E1432" s="4"/>
      <c r="F1432" s="4"/>
    </row>
    <row r="1433" spans="1:6">
      <c r="A1433" s="5"/>
      <c r="B1433" s="3"/>
      <c r="C1433" s="3"/>
      <c r="D1433" s="3"/>
      <c r="E1433" s="4"/>
      <c r="F1433" s="4"/>
    </row>
    <row r="1434" spans="1:6">
      <c r="A1434" s="5"/>
      <c r="B1434" s="3"/>
      <c r="C1434" s="3"/>
      <c r="D1434" s="3"/>
      <c r="E1434" s="4"/>
      <c r="F1434" s="4"/>
    </row>
    <row r="1435" spans="1:6">
      <c r="A1435" s="5"/>
      <c r="B1435" s="3"/>
      <c r="C1435" s="3"/>
      <c r="D1435" s="3"/>
      <c r="E1435" s="4"/>
      <c r="F1435" s="4"/>
    </row>
    <row r="1436" spans="1:6">
      <c r="A1436" s="5"/>
      <c r="B1436" s="3"/>
      <c r="C1436" s="3"/>
      <c r="D1436" s="3"/>
      <c r="E1436" s="4"/>
      <c r="F1436" s="4"/>
    </row>
    <row r="1437" spans="1:6">
      <c r="A1437" s="5"/>
      <c r="B1437" s="3"/>
      <c r="C1437" s="3"/>
      <c r="D1437" s="3"/>
      <c r="E1437" s="4"/>
      <c r="F1437" s="4"/>
    </row>
    <row r="1438" spans="1:6">
      <c r="A1438" s="5"/>
      <c r="B1438" s="3"/>
      <c r="C1438" s="3"/>
      <c r="D1438" s="3"/>
      <c r="E1438" s="4"/>
      <c r="F1438" s="4"/>
    </row>
    <row r="1439" spans="1:6">
      <c r="A1439" s="5"/>
      <c r="B1439" s="3"/>
      <c r="C1439" s="3"/>
      <c r="D1439" s="3"/>
      <c r="E1439" s="4"/>
      <c r="F1439" s="4"/>
    </row>
    <row r="1440" spans="1:6">
      <c r="A1440" s="5"/>
      <c r="B1440" s="3"/>
      <c r="C1440" s="3"/>
      <c r="D1440" s="3"/>
      <c r="E1440" s="4"/>
      <c r="F1440" s="4"/>
    </row>
    <row r="1441" spans="1:6">
      <c r="A1441" s="5"/>
      <c r="B1441" s="3"/>
      <c r="C1441" s="3"/>
      <c r="D1441" s="3"/>
      <c r="E1441" s="4"/>
      <c r="F1441" s="4"/>
    </row>
    <row r="1442" spans="1:6">
      <c r="A1442" s="5"/>
      <c r="B1442" s="3"/>
      <c r="C1442" s="3"/>
      <c r="D1442" s="3"/>
      <c r="E1442" s="4"/>
      <c r="F1442" s="4"/>
    </row>
    <row r="1443" spans="1:6">
      <c r="A1443" s="5"/>
      <c r="B1443" s="3"/>
      <c r="C1443" s="3"/>
      <c r="D1443" s="3"/>
      <c r="E1443" s="4"/>
      <c r="F1443" s="4"/>
    </row>
    <row r="1444" spans="1:6">
      <c r="A1444" s="5"/>
      <c r="B1444" s="3"/>
      <c r="C1444" s="3"/>
      <c r="D1444" s="3"/>
      <c r="E1444" s="4"/>
      <c r="F1444" s="4"/>
    </row>
    <row r="1445" spans="1:6">
      <c r="A1445" s="5"/>
      <c r="B1445" s="3"/>
      <c r="C1445" s="3"/>
      <c r="D1445" s="3"/>
      <c r="E1445" s="4"/>
      <c r="F1445" s="4"/>
    </row>
    <row r="1446" spans="1:6">
      <c r="A1446" s="5"/>
      <c r="B1446" s="3"/>
      <c r="C1446" s="3"/>
      <c r="D1446" s="3"/>
      <c r="E1446" s="4"/>
      <c r="F1446" s="4"/>
    </row>
    <row r="1447" spans="1:6">
      <c r="A1447" s="5"/>
      <c r="B1447" s="3"/>
      <c r="C1447" s="3"/>
      <c r="D1447" s="3"/>
      <c r="E1447" s="4"/>
      <c r="F1447" s="4"/>
    </row>
    <row r="1448" spans="1:6">
      <c r="A1448" s="5"/>
      <c r="B1448" s="3"/>
      <c r="C1448" s="3"/>
      <c r="D1448" s="3"/>
      <c r="E1448" s="4"/>
      <c r="F1448" s="4"/>
    </row>
    <row r="1449" spans="1:6">
      <c r="A1449" s="5"/>
      <c r="B1449" s="3"/>
      <c r="C1449" s="3"/>
      <c r="D1449" s="3"/>
      <c r="E1449" s="4"/>
      <c r="F1449" s="4"/>
    </row>
    <row r="1450" spans="1:6">
      <c r="A1450" s="5"/>
      <c r="B1450" s="3"/>
      <c r="C1450" s="3"/>
      <c r="D1450" s="3"/>
      <c r="E1450" s="4"/>
      <c r="F1450" s="4"/>
    </row>
    <row r="1451" spans="1:6">
      <c r="A1451" s="5"/>
      <c r="B1451" s="3"/>
      <c r="C1451" s="3"/>
      <c r="D1451" s="3"/>
      <c r="E1451" s="4"/>
      <c r="F1451" s="4"/>
    </row>
    <row r="1452" spans="1:6">
      <c r="A1452" s="5"/>
      <c r="B1452" s="3"/>
      <c r="C1452" s="3"/>
      <c r="D1452" s="3"/>
      <c r="E1452" s="4"/>
      <c r="F1452" s="4"/>
    </row>
    <row r="1453" spans="1:6">
      <c r="A1453" s="5"/>
      <c r="B1453" s="3"/>
      <c r="C1453" s="3"/>
      <c r="D1453" s="3"/>
      <c r="E1453" s="4"/>
      <c r="F1453" s="4"/>
    </row>
    <row r="1454" spans="1:6">
      <c r="A1454" s="5"/>
      <c r="B1454" s="3"/>
      <c r="C1454" s="3"/>
      <c r="D1454" s="3"/>
      <c r="E1454" s="4"/>
      <c r="F1454" s="4"/>
    </row>
    <row r="1455" spans="1:6">
      <c r="A1455" s="5"/>
      <c r="B1455" s="3"/>
      <c r="C1455" s="3"/>
      <c r="D1455" s="3"/>
      <c r="E1455" s="4"/>
      <c r="F1455" s="4"/>
    </row>
    <row r="1456" spans="1:6">
      <c r="A1456" s="5"/>
      <c r="B1456" s="3"/>
      <c r="C1456" s="3"/>
      <c r="D1456" s="3"/>
      <c r="E1456" s="4"/>
      <c r="F1456" s="4"/>
    </row>
    <row r="1457" spans="1:6">
      <c r="A1457" s="5"/>
      <c r="B1457" s="3"/>
      <c r="C1457" s="3"/>
      <c r="D1457" s="3"/>
      <c r="E1457" s="4"/>
      <c r="F1457" s="4"/>
    </row>
    <row r="1458" spans="1:6">
      <c r="A1458" s="5"/>
      <c r="B1458" s="3"/>
      <c r="C1458" s="3"/>
      <c r="D1458" s="3"/>
      <c r="E1458" s="4"/>
      <c r="F1458" s="4"/>
    </row>
    <row r="1459" spans="1:6">
      <c r="A1459" s="5"/>
      <c r="B1459" s="3"/>
      <c r="C1459" s="3"/>
      <c r="D1459" s="3"/>
      <c r="E1459" s="4"/>
      <c r="F1459" s="4"/>
    </row>
    <row r="1460" spans="1:6">
      <c r="A1460" s="5"/>
      <c r="B1460" s="3"/>
      <c r="C1460" s="3"/>
      <c r="D1460" s="3"/>
      <c r="E1460" s="4"/>
      <c r="F1460" s="4"/>
    </row>
    <row r="1461" spans="1:6">
      <c r="A1461" s="5"/>
      <c r="B1461" s="3"/>
      <c r="C1461" s="3"/>
      <c r="D1461" s="3"/>
      <c r="E1461" s="4"/>
      <c r="F1461" s="4"/>
    </row>
    <row r="1462" spans="1:6">
      <c r="A1462" s="5"/>
      <c r="B1462" s="3"/>
      <c r="C1462" s="3"/>
      <c r="D1462" s="3"/>
      <c r="E1462" s="4"/>
      <c r="F1462" s="4"/>
    </row>
    <row r="1463" spans="1:6">
      <c r="A1463" s="5"/>
      <c r="B1463" s="3"/>
      <c r="C1463" s="3"/>
      <c r="D1463" s="3"/>
      <c r="E1463" s="4"/>
      <c r="F1463" s="4"/>
    </row>
    <row r="1464" spans="1:6">
      <c r="A1464" s="5"/>
      <c r="B1464" s="3"/>
      <c r="C1464" s="3"/>
      <c r="D1464" s="3"/>
      <c r="E1464" s="4"/>
      <c r="F1464" s="4"/>
    </row>
    <row r="1465" spans="1:6">
      <c r="A1465" s="5"/>
      <c r="B1465" s="3"/>
      <c r="C1465" s="3"/>
      <c r="D1465" s="3"/>
      <c r="E1465" s="4"/>
      <c r="F1465" s="4"/>
    </row>
    <row r="1466" spans="1:6">
      <c r="A1466" s="5"/>
      <c r="B1466" s="3"/>
      <c r="C1466" s="3"/>
      <c r="D1466" s="3"/>
      <c r="E1466" s="4"/>
      <c r="F1466" s="4"/>
    </row>
    <row r="1467" spans="1:6">
      <c r="A1467" s="5"/>
      <c r="B1467" s="3"/>
      <c r="C1467" s="3"/>
      <c r="D1467" s="3"/>
      <c r="E1467" s="4"/>
      <c r="F1467" s="4"/>
    </row>
    <row r="1468" spans="1:6">
      <c r="A1468" s="5"/>
      <c r="B1468" s="3"/>
      <c r="C1468" s="3"/>
      <c r="D1468" s="3"/>
      <c r="E1468" s="4"/>
      <c r="F1468" s="4"/>
    </row>
    <row r="1469" spans="1:6">
      <c r="A1469" s="5"/>
      <c r="B1469" s="3"/>
      <c r="C1469" s="3"/>
      <c r="D1469" s="3"/>
      <c r="E1469" s="4"/>
      <c r="F1469" s="4"/>
    </row>
    <row r="1470" spans="1:6">
      <c r="A1470" s="5"/>
      <c r="B1470" s="3"/>
      <c r="C1470" s="3"/>
      <c r="D1470" s="3"/>
      <c r="E1470" s="4"/>
      <c r="F1470" s="4"/>
    </row>
    <row r="1471" spans="1:6">
      <c r="A1471" s="5"/>
      <c r="B1471" s="3"/>
      <c r="C1471" s="3"/>
      <c r="D1471" s="3"/>
      <c r="E1471" s="4"/>
      <c r="F1471" s="4"/>
    </row>
    <row r="1472" spans="1:6">
      <c r="A1472" s="5"/>
      <c r="B1472" s="3"/>
      <c r="C1472" s="3"/>
      <c r="D1472" s="3"/>
      <c r="E1472" s="4"/>
      <c r="F1472" s="4"/>
    </row>
    <row r="1473" spans="1:6">
      <c r="A1473" s="5"/>
      <c r="B1473" s="3"/>
      <c r="C1473" s="3"/>
      <c r="D1473" s="3"/>
      <c r="E1473" s="4"/>
      <c r="F1473" s="4"/>
    </row>
    <row r="1474" spans="1:6">
      <c r="A1474" s="5"/>
      <c r="B1474" s="3"/>
      <c r="C1474" s="3"/>
      <c r="D1474" s="3"/>
      <c r="E1474" s="4"/>
      <c r="F1474" s="4"/>
    </row>
    <row r="1475" spans="1:6">
      <c r="A1475" s="5"/>
      <c r="B1475" s="3"/>
      <c r="C1475" s="3"/>
      <c r="D1475" s="3"/>
      <c r="E1475" s="4"/>
      <c r="F1475" s="4"/>
    </row>
    <row r="1476" spans="1:6">
      <c r="A1476" s="5"/>
      <c r="B1476" s="3"/>
      <c r="C1476" s="3"/>
      <c r="D1476" s="3"/>
      <c r="E1476" s="4"/>
      <c r="F1476" s="4"/>
    </row>
    <row r="1477" spans="1:6">
      <c r="A1477" s="5"/>
      <c r="B1477" s="3"/>
      <c r="C1477" s="3"/>
      <c r="D1477" s="3"/>
      <c r="E1477" s="4"/>
      <c r="F1477" s="4"/>
    </row>
    <row r="1478" spans="1:6">
      <c r="A1478" s="5"/>
      <c r="B1478" s="3"/>
      <c r="C1478" s="3"/>
      <c r="D1478" s="3"/>
      <c r="E1478" s="4"/>
      <c r="F1478" s="4"/>
    </row>
    <row r="1479" spans="1:6">
      <c r="A1479" s="5"/>
      <c r="B1479" s="3"/>
      <c r="C1479" s="3"/>
      <c r="D1479" s="3"/>
      <c r="E1479" s="4"/>
      <c r="F1479" s="4"/>
    </row>
    <row r="1480" spans="1:6">
      <c r="A1480" s="5"/>
      <c r="B1480" s="3"/>
      <c r="C1480" s="3"/>
      <c r="D1480" s="3"/>
      <c r="E1480" s="4"/>
      <c r="F1480" s="4"/>
    </row>
    <row r="1481" spans="1:6">
      <c r="A1481" s="5"/>
      <c r="B1481" s="3"/>
      <c r="C1481" s="3"/>
      <c r="D1481" s="3"/>
      <c r="E1481" s="4"/>
      <c r="F1481" s="4"/>
    </row>
    <row r="1482" spans="1:6">
      <c r="A1482" s="5"/>
      <c r="B1482" s="3"/>
      <c r="C1482" s="3"/>
      <c r="D1482" s="3"/>
      <c r="E1482" s="4"/>
      <c r="F1482" s="4"/>
    </row>
    <row r="1483" spans="1:6">
      <c r="A1483" s="5"/>
      <c r="B1483" s="3"/>
      <c r="C1483" s="3"/>
      <c r="D1483" s="3"/>
      <c r="E1483" s="4"/>
      <c r="F1483" s="4"/>
    </row>
    <row r="1484" spans="1:6">
      <c r="A1484" s="5"/>
      <c r="B1484" s="3"/>
      <c r="C1484" s="3"/>
      <c r="D1484" s="3"/>
      <c r="E1484" s="4"/>
      <c r="F1484" s="4"/>
    </row>
    <row r="1485" spans="1:6">
      <c r="A1485" s="5"/>
      <c r="B1485" s="3"/>
      <c r="C1485" s="3"/>
      <c r="D1485" s="3"/>
      <c r="E1485" s="4"/>
      <c r="F1485" s="4"/>
    </row>
    <row r="1486" spans="1:6">
      <c r="A1486" s="5"/>
      <c r="B1486" s="3"/>
      <c r="C1486" s="3"/>
      <c r="D1486" s="3"/>
      <c r="E1486" s="4"/>
      <c r="F1486" s="4"/>
    </row>
    <row r="1487" spans="1:6">
      <c r="A1487" s="5"/>
      <c r="B1487" s="3"/>
      <c r="C1487" s="3"/>
      <c r="D1487" s="3"/>
      <c r="E1487" s="4"/>
      <c r="F1487" s="4"/>
    </row>
    <row r="1488" spans="1:6">
      <c r="A1488" s="5"/>
      <c r="B1488" s="3"/>
      <c r="C1488" s="3"/>
      <c r="D1488" s="3"/>
      <c r="E1488" s="4"/>
      <c r="F1488" s="4"/>
    </row>
    <row r="1489" spans="1:6">
      <c r="A1489" s="5"/>
      <c r="B1489" s="3"/>
      <c r="C1489" s="3"/>
      <c r="D1489" s="3"/>
      <c r="E1489" s="4"/>
      <c r="F1489" s="4"/>
    </row>
    <row r="1490" spans="1:6">
      <c r="A1490" s="5"/>
      <c r="B1490" s="3"/>
      <c r="C1490" s="3"/>
      <c r="D1490" s="3"/>
      <c r="E1490" s="4"/>
      <c r="F1490" s="4"/>
    </row>
    <row r="1491" spans="1:6">
      <c r="A1491" s="5"/>
      <c r="B1491" s="3"/>
      <c r="C1491" s="3"/>
      <c r="D1491" s="3"/>
      <c r="E1491" s="4"/>
      <c r="F1491" s="4"/>
    </row>
    <row r="1492" spans="1:6">
      <c r="A1492" s="5"/>
      <c r="B1492" s="3"/>
      <c r="C1492" s="3"/>
      <c r="D1492" s="3"/>
      <c r="E1492" s="4"/>
      <c r="F1492" s="4"/>
    </row>
    <row r="1493" spans="1:6">
      <c r="A1493" s="5"/>
      <c r="B1493" s="3"/>
      <c r="C1493" s="3"/>
      <c r="D1493" s="3"/>
      <c r="E1493" s="4"/>
      <c r="F1493" s="4"/>
    </row>
    <row r="1494" spans="1:6">
      <c r="A1494" s="5"/>
      <c r="B1494" s="3"/>
      <c r="C1494" s="3"/>
      <c r="D1494" s="3"/>
      <c r="E1494" s="4"/>
      <c r="F1494" s="4"/>
    </row>
    <row r="1495" spans="1:6">
      <c r="A1495" s="5"/>
      <c r="B1495" s="3"/>
      <c r="C1495" s="3"/>
      <c r="D1495" s="3"/>
      <c r="E1495" s="4"/>
      <c r="F1495" s="4"/>
    </row>
    <row r="1496" spans="1:6">
      <c r="A1496" s="5"/>
      <c r="B1496" s="3"/>
      <c r="C1496" s="3"/>
      <c r="D1496" s="3"/>
      <c r="E1496" s="4"/>
      <c r="F1496" s="4"/>
    </row>
    <row r="1497" spans="1:6">
      <c r="A1497" s="5"/>
      <c r="B1497" s="3"/>
      <c r="C1497" s="3"/>
      <c r="D1497" s="3"/>
      <c r="E1497" s="4"/>
      <c r="F1497" s="4"/>
    </row>
    <row r="1498" spans="1:6">
      <c r="A1498" s="5"/>
      <c r="B1498" s="3"/>
      <c r="C1498" s="3"/>
      <c r="D1498" s="3"/>
      <c r="E1498" s="4"/>
      <c r="F1498" s="4"/>
    </row>
    <row r="1499" spans="1:6">
      <c r="A1499" s="5"/>
      <c r="B1499" s="3"/>
      <c r="C1499" s="3"/>
      <c r="D1499" s="3"/>
      <c r="E1499" s="4"/>
      <c r="F1499" s="4"/>
    </row>
    <row r="1500" spans="1:6">
      <c r="A1500" s="5"/>
      <c r="B1500" s="3"/>
      <c r="C1500" s="3"/>
      <c r="D1500" s="3"/>
      <c r="E1500" s="4"/>
      <c r="F1500" s="4"/>
    </row>
    <row r="1501" spans="1:6">
      <c r="A1501" s="5"/>
      <c r="B1501" s="3"/>
      <c r="C1501" s="3"/>
      <c r="D1501" s="3"/>
      <c r="E1501" s="4"/>
      <c r="F1501" s="4"/>
    </row>
    <row r="1502" spans="1:6">
      <c r="A1502" s="5"/>
      <c r="B1502" s="3"/>
      <c r="C1502" s="3"/>
      <c r="D1502" s="3"/>
      <c r="E1502" s="4"/>
      <c r="F1502" s="4"/>
    </row>
    <row r="1503" spans="1:6">
      <c r="A1503" s="5"/>
      <c r="B1503" s="3"/>
      <c r="C1503" s="3"/>
      <c r="D1503" s="3"/>
      <c r="E1503" s="4"/>
      <c r="F1503" s="4"/>
    </row>
    <row r="1504" spans="1:6">
      <c r="A1504" s="5"/>
      <c r="B1504" s="3"/>
      <c r="C1504" s="3"/>
      <c r="D1504" s="3"/>
      <c r="E1504" s="4"/>
      <c r="F1504" s="4"/>
    </row>
    <row r="1505" spans="1:6">
      <c r="A1505" s="5"/>
      <c r="B1505" s="3"/>
      <c r="C1505" s="3"/>
      <c r="D1505" s="3"/>
      <c r="E1505" s="4"/>
      <c r="F1505" s="4"/>
    </row>
    <row r="1506" spans="1:6">
      <c r="A1506" s="5"/>
      <c r="B1506" s="3"/>
      <c r="C1506" s="3"/>
      <c r="D1506" s="3"/>
      <c r="E1506" s="4"/>
      <c r="F1506" s="4"/>
    </row>
    <row r="1507" spans="1:6">
      <c r="A1507" s="5"/>
      <c r="B1507" s="3"/>
      <c r="C1507" s="3"/>
      <c r="D1507" s="3"/>
      <c r="E1507" s="4"/>
      <c r="F1507" s="4"/>
    </row>
    <row r="1508" spans="1:6">
      <c r="A1508" s="5"/>
      <c r="B1508" s="3"/>
      <c r="C1508" s="3"/>
      <c r="D1508" s="3"/>
      <c r="E1508" s="4"/>
      <c r="F1508" s="4"/>
    </row>
    <row r="1509" spans="1:6">
      <c r="A1509" s="5"/>
      <c r="B1509" s="3"/>
      <c r="C1509" s="3"/>
      <c r="D1509" s="3"/>
      <c r="E1509" s="4"/>
      <c r="F1509" s="4"/>
    </row>
    <row r="1510" spans="1:6">
      <c r="A1510" s="5"/>
      <c r="B1510" s="3"/>
      <c r="C1510" s="3"/>
      <c r="D1510" s="3"/>
      <c r="E1510" s="4"/>
      <c r="F1510" s="4"/>
    </row>
    <row r="1511" spans="1:6">
      <c r="A1511" s="5"/>
      <c r="B1511" s="3"/>
      <c r="C1511" s="3"/>
      <c r="D1511" s="3"/>
      <c r="E1511" s="4"/>
      <c r="F1511" s="4"/>
    </row>
    <row r="1512" spans="1:6">
      <c r="A1512" s="5"/>
      <c r="B1512" s="3"/>
      <c r="C1512" s="3"/>
      <c r="D1512" s="3"/>
      <c r="E1512" s="4"/>
      <c r="F1512" s="4"/>
    </row>
    <row r="1513" spans="1:6">
      <c r="A1513" s="5"/>
      <c r="B1513" s="3"/>
      <c r="C1513" s="3"/>
      <c r="D1513" s="3"/>
      <c r="E1513" s="4"/>
      <c r="F1513" s="4"/>
    </row>
    <row r="1514" spans="1:6">
      <c r="A1514" s="5"/>
      <c r="B1514" s="3"/>
      <c r="C1514" s="3"/>
      <c r="D1514" s="3"/>
      <c r="E1514" s="4"/>
      <c r="F1514" s="4"/>
    </row>
    <row r="1515" spans="1:6">
      <c r="A1515" s="5"/>
      <c r="B1515" s="3"/>
      <c r="C1515" s="3"/>
      <c r="D1515" s="3"/>
      <c r="E1515" s="4"/>
      <c r="F1515" s="4"/>
    </row>
    <row r="1516" spans="1:6">
      <c r="A1516" s="5"/>
      <c r="B1516" s="3"/>
      <c r="C1516" s="3"/>
      <c r="D1516" s="3"/>
      <c r="E1516" s="4"/>
      <c r="F1516" s="4"/>
    </row>
    <row r="1517" spans="1:6">
      <c r="A1517" s="5"/>
      <c r="B1517" s="3"/>
      <c r="C1517" s="3"/>
      <c r="D1517" s="3"/>
      <c r="E1517" s="4"/>
      <c r="F1517" s="4"/>
    </row>
    <row r="1518" spans="1:6">
      <c r="A1518" s="5"/>
      <c r="B1518" s="3"/>
      <c r="C1518" s="3"/>
      <c r="D1518" s="3"/>
      <c r="E1518" s="4"/>
      <c r="F1518" s="4"/>
    </row>
    <row r="1519" spans="1:6">
      <c r="A1519" s="5"/>
      <c r="B1519" s="3"/>
      <c r="C1519" s="3"/>
      <c r="D1519" s="3"/>
      <c r="E1519" s="4"/>
      <c r="F1519" s="4"/>
    </row>
    <row r="1520" spans="1:6">
      <c r="A1520" s="5"/>
      <c r="B1520" s="3"/>
      <c r="C1520" s="3"/>
      <c r="D1520" s="3"/>
      <c r="E1520" s="4"/>
      <c r="F1520" s="4"/>
    </row>
    <row r="1521" spans="1:6">
      <c r="A1521" s="5"/>
      <c r="B1521" s="3"/>
      <c r="C1521" s="3"/>
      <c r="D1521" s="3"/>
      <c r="E1521" s="4"/>
      <c r="F1521" s="4"/>
    </row>
    <row r="1522" spans="1:6">
      <c r="A1522" s="5"/>
      <c r="B1522" s="3"/>
      <c r="C1522" s="3"/>
      <c r="D1522" s="3"/>
      <c r="E1522" s="4"/>
      <c r="F1522" s="4"/>
    </row>
    <row r="1523" spans="1:6">
      <c r="A1523" s="5"/>
      <c r="B1523" s="3"/>
      <c r="C1523" s="3"/>
      <c r="D1523" s="3"/>
      <c r="E1523" s="4"/>
      <c r="F1523" s="4"/>
    </row>
    <row r="1524" spans="1:6">
      <c r="A1524" s="5"/>
      <c r="B1524" s="3"/>
      <c r="C1524" s="3"/>
      <c r="D1524" s="3"/>
      <c r="E1524" s="4"/>
      <c r="F1524" s="4"/>
    </row>
    <row r="1525" spans="1:6">
      <c r="A1525" s="5"/>
      <c r="B1525" s="3"/>
      <c r="C1525" s="3"/>
      <c r="D1525" s="3"/>
      <c r="E1525" s="4"/>
      <c r="F1525" s="4"/>
    </row>
    <row r="1526" spans="1:6">
      <c r="A1526" s="5"/>
      <c r="B1526" s="3"/>
      <c r="C1526" s="3"/>
      <c r="D1526" s="3"/>
      <c r="E1526" s="4"/>
      <c r="F1526" s="4"/>
    </row>
    <row r="1527" spans="1:6">
      <c r="A1527" s="5"/>
      <c r="B1527" s="3"/>
      <c r="C1527" s="3"/>
      <c r="D1527" s="3"/>
      <c r="E1527" s="4"/>
      <c r="F1527" s="4"/>
    </row>
    <row r="1528" spans="1:6">
      <c r="A1528" s="5"/>
      <c r="B1528" s="3"/>
      <c r="C1528" s="3"/>
      <c r="D1528" s="3"/>
      <c r="E1528" s="4"/>
      <c r="F1528" s="4"/>
    </row>
    <row r="1529" spans="1:6">
      <c r="A1529" s="5"/>
      <c r="B1529" s="3"/>
      <c r="C1529" s="3"/>
      <c r="D1529" s="3"/>
      <c r="E1529" s="4"/>
      <c r="F1529" s="4"/>
    </row>
    <row r="1530" spans="1:6">
      <c r="A1530" s="5"/>
      <c r="B1530" s="3"/>
      <c r="C1530" s="3"/>
      <c r="D1530" s="3"/>
      <c r="E1530" s="4"/>
      <c r="F1530" s="4"/>
    </row>
    <row r="1531" spans="1:6">
      <c r="A1531" s="5"/>
      <c r="B1531" s="3"/>
      <c r="C1531" s="3"/>
      <c r="D1531" s="3"/>
      <c r="E1531" s="4"/>
      <c r="F1531" s="4"/>
    </row>
    <row r="1532" spans="1:6">
      <c r="A1532" s="5"/>
      <c r="B1532" s="3"/>
      <c r="C1532" s="3"/>
      <c r="D1532" s="3"/>
      <c r="E1532" s="4"/>
      <c r="F1532" s="4"/>
    </row>
    <row r="1533" spans="1:6">
      <c r="A1533" s="5"/>
      <c r="B1533" s="3"/>
      <c r="C1533" s="3"/>
      <c r="D1533" s="3"/>
      <c r="E1533" s="4"/>
      <c r="F1533" s="4"/>
    </row>
    <row r="1534" spans="1:6">
      <c r="A1534" s="5"/>
      <c r="B1534" s="3"/>
      <c r="C1534" s="3"/>
      <c r="D1534" s="3"/>
      <c r="E1534" s="4"/>
      <c r="F1534" s="4"/>
    </row>
    <row r="1535" spans="1:6">
      <c r="A1535" s="5"/>
      <c r="B1535" s="3"/>
      <c r="C1535" s="3"/>
      <c r="D1535" s="3"/>
      <c r="E1535" s="4"/>
      <c r="F1535" s="4"/>
    </row>
    <row r="1536" spans="1:6">
      <c r="A1536" s="5"/>
      <c r="B1536" s="3"/>
      <c r="C1536" s="3"/>
      <c r="D1536" s="3"/>
      <c r="E1536" s="4"/>
      <c r="F1536" s="4"/>
    </row>
    <row r="1537" spans="1:6">
      <c r="A1537" s="5"/>
      <c r="B1537" s="3"/>
      <c r="C1537" s="3"/>
      <c r="D1537" s="3"/>
      <c r="E1537" s="4"/>
      <c r="F1537" s="4"/>
    </row>
    <row r="1538" spans="1:6">
      <c r="A1538" s="5"/>
      <c r="B1538" s="3"/>
      <c r="C1538" s="3"/>
      <c r="D1538" s="3"/>
      <c r="E1538" s="4"/>
      <c r="F1538" s="4"/>
    </row>
    <row r="1539" spans="1:6">
      <c r="A1539" s="5"/>
      <c r="B1539" s="3"/>
      <c r="C1539" s="3"/>
      <c r="D1539" s="3"/>
      <c r="E1539" s="4"/>
      <c r="F1539" s="4"/>
    </row>
    <row r="1540" spans="1:6">
      <c r="A1540" s="5"/>
      <c r="B1540" s="3"/>
      <c r="C1540" s="3"/>
      <c r="D1540" s="3"/>
      <c r="E1540" s="4"/>
      <c r="F1540" s="4"/>
    </row>
    <row r="1541" spans="1:6">
      <c r="A1541" s="5"/>
      <c r="B1541" s="3"/>
      <c r="C1541" s="3"/>
      <c r="D1541" s="3"/>
      <c r="E1541" s="4"/>
      <c r="F1541" s="4"/>
    </row>
    <row r="1542" spans="1:6">
      <c r="A1542" s="5"/>
      <c r="B1542" s="3"/>
      <c r="C1542" s="3"/>
      <c r="D1542" s="3"/>
      <c r="E1542" s="4"/>
      <c r="F1542" s="4"/>
    </row>
    <row r="1543" spans="1:6">
      <c r="A1543" s="5"/>
      <c r="B1543" s="3"/>
      <c r="C1543" s="3"/>
      <c r="D1543" s="3"/>
      <c r="E1543" s="4"/>
      <c r="F1543" s="4"/>
    </row>
    <row r="1544" spans="1:6">
      <c r="A1544" s="5"/>
      <c r="B1544" s="3"/>
      <c r="C1544" s="3"/>
      <c r="D1544" s="3"/>
      <c r="E1544" s="4"/>
      <c r="F1544" s="4"/>
    </row>
    <row r="1545" spans="1:6">
      <c r="A1545" s="5"/>
      <c r="B1545" s="3"/>
      <c r="C1545" s="3"/>
      <c r="D1545" s="3"/>
      <c r="E1545" s="4"/>
      <c r="F1545" s="4"/>
    </row>
    <row r="1546" spans="1:6">
      <c r="A1546" s="5"/>
      <c r="B1546" s="3"/>
      <c r="C1546" s="3"/>
      <c r="D1546" s="3"/>
      <c r="E1546" s="4"/>
      <c r="F1546" s="4"/>
    </row>
    <row r="1547" spans="1:6">
      <c r="A1547" s="5"/>
      <c r="B1547" s="3"/>
      <c r="C1547" s="3"/>
      <c r="D1547" s="3"/>
      <c r="E1547" s="4"/>
      <c r="F1547" s="4"/>
    </row>
    <row r="1548" spans="1:6">
      <c r="A1548" s="5"/>
      <c r="B1548" s="3"/>
      <c r="C1548" s="3"/>
      <c r="D1548" s="3"/>
      <c r="E1548" s="4"/>
      <c r="F1548" s="4"/>
    </row>
    <row r="1549" spans="1:6">
      <c r="A1549" s="5"/>
      <c r="B1549" s="3"/>
      <c r="C1549" s="3"/>
      <c r="D1549" s="3"/>
      <c r="E1549" s="4"/>
      <c r="F1549" s="4"/>
    </row>
    <row r="1550" spans="1:6">
      <c r="A1550" s="5"/>
      <c r="B1550" s="3"/>
      <c r="C1550" s="3"/>
      <c r="D1550" s="3"/>
      <c r="E1550" s="4"/>
      <c r="F1550" s="4"/>
    </row>
    <row r="1551" spans="1:6">
      <c r="A1551" s="5"/>
      <c r="B1551" s="3"/>
      <c r="C1551" s="3"/>
      <c r="D1551" s="3"/>
      <c r="E1551" s="4"/>
      <c r="F1551" s="4"/>
    </row>
    <row r="1552" spans="1:6">
      <c r="A1552" s="5"/>
      <c r="B1552" s="3"/>
      <c r="C1552" s="3"/>
      <c r="D1552" s="3"/>
      <c r="E1552" s="4"/>
      <c r="F1552" s="4"/>
    </row>
    <row r="1553" spans="1:6">
      <c r="A1553" s="5"/>
      <c r="B1553" s="3"/>
      <c r="C1553" s="3"/>
      <c r="D1553" s="3"/>
      <c r="E1553" s="4"/>
      <c r="F1553" s="4"/>
    </row>
    <row r="1554" spans="1:6">
      <c r="A1554" s="5"/>
      <c r="B1554" s="3"/>
      <c r="C1554" s="3"/>
      <c r="D1554" s="3"/>
      <c r="E1554" s="4"/>
      <c r="F1554" s="4"/>
    </row>
    <row r="1555" spans="1:6">
      <c r="A1555" s="5"/>
      <c r="B1555" s="3"/>
      <c r="C1555" s="3"/>
      <c r="D1555" s="3"/>
      <c r="E1555" s="4"/>
      <c r="F1555" s="4"/>
    </row>
    <row r="1556" spans="1:6">
      <c r="A1556" s="5"/>
      <c r="B1556" s="3"/>
      <c r="C1556" s="3"/>
      <c r="D1556" s="3"/>
      <c r="E1556" s="4"/>
      <c r="F1556" s="4"/>
    </row>
    <row r="1557" spans="1:6">
      <c r="A1557" s="5"/>
      <c r="B1557" s="3"/>
      <c r="C1557" s="3"/>
      <c r="D1557" s="3"/>
      <c r="E1557" s="4"/>
      <c r="F1557" s="4"/>
    </row>
    <row r="1558" spans="1:6">
      <c r="A1558" s="5"/>
      <c r="B1558" s="3"/>
      <c r="C1558" s="3"/>
      <c r="D1558" s="3"/>
      <c r="E1558" s="4"/>
      <c r="F1558" s="4"/>
    </row>
    <row r="1559" spans="1:6">
      <c r="A1559" s="5"/>
      <c r="B1559" s="3"/>
      <c r="C1559" s="3"/>
      <c r="D1559" s="3"/>
      <c r="E1559" s="4"/>
      <c r="F1559" s="4"/>
    </row>
    <row r="1560" spans="1:6">
      <c r="A1560" s="5"/>
      <c r="B1560" s="3"/>
      <c r="C1560" s="3"/>
      <c r="D1560" s="3"/>
      <c r="E1560" s="4"/>
      <c r="F1560" s="4"/>
    </row>
    <row r="1561" spans="1:6">
      <c r="A1561" s="5"/>
      <c r="B1561" s="3"/>
      <c r="C1561" s="3"/>
      <c r="D1561" s="3"/>
      <c r="E1561" s="4"/>
      <c r="F1561" s="4"/>
    </row>
    <row r="1562" spans="1:6">
      <c r="A1562" s="5"/>
      <c r="B1562" s="3"/>
      <c r="C1562" s="3"/>
      <c r="D1562" s="3"/>
      <c r="E1562" s="4"/>
      <c r="F1562" s="4"/>
    </row>
    <row r="1563" spans="1:6">
      <c r="A1563" s="5"/>
      <c r="B1563" s="3"/>
      <c r="C1563" s="3"/>
      <c r="D1563" s="3"/>
      <c r="E1563" s="4"/>
      <c r="F1563" s="4"/>
    </row>
    <row r="1564" spans="1:6">
      <c r="A1564" s="5"/>
      <c r="B1564" s="3"/>
      <c r="C1564" s="3"/>
      <c r="D1564" s="3"/>
      <c r="E1564" s="4"/>
      <c r="F1564" s="4"/>
    </row>
    <row r="1565" spans="1:6">
      <c r="A1565" s="5"/>
      <c r="B1565" s="3"/>
      <c r="C1565" s="3"/>
      <c r="D1565" s="3"/>
      <c r="E1565" s="4"/>
      <c r="F1565" s="4"/>
    </row>
    <row r="1566" spans="1:6">
      <c r="A1566" s="5"/>
      <c r="B1566" s="3"/>
      <c r="C1566" s="3"/>
      <c r="D1566" s="3"/>
      <c r="E1566" s="4"/>
      <c r="F1566" s="4"/>
    </row>
    <row r="1567" spans="1:6">
      <c r="A1567" s="5"/>
      <c r="B1567" s="3"/>
      <c r="C1567" s="3"/>
      <c r="D1567" s="3"/>
      <c r="E1567" s="4"/>
      <c r="F1567" s="4"/>
    </row>
    <row r="1568" spans="1:6">
      <c r="A1568" s="5"/>
      <c r="B1568" s="3"/>
      <c r="C1568" s="3"/>
      <c r="D1568" s="3"/>
      <c r="E1568" s="4"/>
      <c r="F1568" s="4"/>
    </row>
    <row r="1569" spans="1:6">
      <c r="A1569" s="5"/>
      <c r="B1569" s="3"/>
      <c r="C1569" s="3"/>
      <c r="D1569" s="3"/>
      <c r="E1569" s="4"/>
      <c r="F1569" s="4"/>
    </row>
    <row r="1570" spans="1:6">
      <c r="A1570" s="5"/>
      <c r="B1570" s="3"/>
      <c r="C1570" s="3"/>
      <c r="D1570" s="3"/>
      <c r="E1570" s="4"/>
      <c r="F1570" s="4"/>
    </row>
    <row r="1571" spans="1:6">
      <c r="A1571" s="5"/>
      <c r="B1571" s="3"/>
      <c r="C1571" s="3"/>
      <c r="D1571" s="3"/>
      <c r="E1571" s="4"/>
      <c r="F1571" s="4"/>
    </row>
    <row r="1572" spans="1:6">
      <c r="A1572" s="5"/>
      <c r="B1572" s="3"/>
      <c r="C1572" s="3"/>
      <c r="D1572" s="3"/>
      <c r="E1572" s="4"/>
      <c r="F1572" s="4"/>
    </row>
    <row r="1573" spans="1:6">
      <c r="A1573" s="5"/>
      <c r="B1573" s="3"/>
      <c r="C1573" s="3"/>
      <c r="D1573" s="3"/>
      <c r="E1573" s="4"/>
      <c r="F1573" s="4"/>
    </row>
    <row r="1574" spans="1:6">
      <c r="A1574" s="5"/>
      <c r="B1574" s="3"/>
      <c r="C1574" s="3"/>
      <c r="D1574" s="3"/>
      <c r="E1574" s="4"/>
      <c r="F1574" s="4"/>
    </row>
    <row r="1575" spans="1:6">
      <c r="A1575" s="5"/>
      <c r="B1575" s="3"/>
      <c r="C1575" s="3"/>
      <c r="D1575" s="3"/>
      <c r="E1575" s="4"/>
      <c r="F1575" s="4"/>
    </row>
    <row r="1576" spans="1:6">
      <c r="A1576" s="5"/>
      <c r="B1576" s="3"/>
      <c r="C1576" s="3"/>
      <c r="D1576" s="3"/>
      <c r="E1576" s="4"/>
      <c r="F1576" s="4"/>
    </row>
    <row r="1577" spans="1:6">
      <c r="A1577" s="5"/>
      <c r="B1577" s="3"/>
      <c r="C1577" s="3"/>
      <c r="D1577" s="3"/>
      <c r="E1577" s="4"/>
      <c r="F1577" s="4"/>
    </row>
    <row r="1578" spans="1:6">
      <c r="A1578" s="5"/>
      <c r="B1578" s="3"/>
      <c r="C1578" s="3"/>
      <c r="D1578" s="3"/>
      <c r="E1578" s="4"/>
      <c r="F1578" s="4"/>
    </row>
    <row r="1579" spans="1:6">
      <c r="A1579" s="5"/>
      <c r="B1579" s="3"/>
      <c r="C1579" s="3"/>
      <c r="D1579" s="3"/>
      <c r="E1579" s="4"/>
      <c r="F1579" s="4"/>
    </row>
    <row r="1580" spans="1:6">
      <c r="A1580" s="5"/>
      <c r="B1580" s="3"/>
      <c r="C1580" s="3"/>
      <c r="D1580" s="3"/>
      <c r="E1580" s="4"/>
      <c r="F1580" s="4"/>
    </row>
    <row r="1581" spans="1:6">
      <c r="A1581" s="5"/>
      <c r="B1581" s="3"/>
      <c r="C1581" s="3"/>
      <c r="D1581" s="3"/>
      <c r="E1581" s="4"/>
      <c r="F1581" s="4"/>
    </row>
    <row r="1582" spans="1:6">
      <c r="A1582" s="5"/>
      <c r="B1582" s="3"/>
      <c r="C1582" s="3"/>
      <c r="D1582" s="3"/>
      <c r="E1582" s="4"/>
      <c r="F1582" s="4"/>
    </row>
    <row r="1583" spans="1:6">
      <c r="A1583" s="5"/>
      <c r="B1583" s="3"/>
      <c r="C1583" s="3"/>
      <c r="D1583" s="3"/>
      <c r="E1583" s="4"/>
      <c r="F1583" s="4"/>
    </row>
    <row r="1584" spans="1:6">
      <c r="A1584" s="5"/>
      <c r="B1584" s="3"/>
      <c r="C1584" s="3"/>
      <c r="D1584" s="3"/>
      <c r="E1584" s="4"/>
      <c r="F1584" s="4"/>
    </row>
    <row r="1585" spans="1:6">
      <c r="A1585" s="5"/>
      <c r="B1585" s="3"/>
      <c r="C1585" s="3"/>
      <c r="D1585" s="3"/>
      <c r="E1585" s="4"/>
      <c r="F1585" s="4"/>
    </row>
    <row r="1586" spans="1:6">
      <c r="A1586" s="5"/>
      <c r="B1586" s="3"/>
      <c r="C1586" s="3"/>
      <c r="D1586" s="3"/>
      <c r="E1586" s="4"/>
      <c r="F1586" s="4"/>
    </row>
    <row r="1587" spans="1:6">
      <c r="A1587" s="5"/>
      <c r="B1587" s="3"/>
      <c r="C1587" s="3"/>
      <c r="D1587" s="3"/>
      <c r="E1587" s="4"/>
      <c r="F1587" s="4"/>
    </row>
    <row r="1588" spans="1:6">
      <c r="A1588" s="5"/>
      <c r="B1588" s="3"/>
      <c r="C1588" s="3"/>
      <c r="D1588" s="3"/>
      <c r="E1588" s="4"/>
      <c r="F1588" s="4"/>
    </row>
    <row r="1589" spans="1:6">
      <c r="A1589" s="5"/>
      <c r="B1589" s="3"/>
      <c r="C1589" s="3"/>
      <c r="D1589" s="3"/>
      <c r="E1589" s="4"/>
      <c r="F1589" s="4"/>
    </row>
    <row r="1590" spans="1:6">
      <c r="A1590" s="5"/>
      <c r="B1590" s="3"/>
      <c r="C1590" s="3"/>
      <c r="D1590" s="3"/>
      <c r="E1590" s="4"/>
      <c r="F1590" s="4"/>
    </row>
    <row r="1591" spans="1:6">
      <c r="A1591" s="5"/>
      <c r="B1591" s="3"/>
      <c r="C1591" s="3"/>
      <c r="D1591" s="3"/>
      <c r="E1591" s="4"/>
      <c r="F1591" s="4"/>
    </row>
    <row r="1592" spans="1:6">
      <c r="A1592" s="5"/>
      <c r="B1592" s="3"/>
      <c r="C1592" s="3"/>
      <c r="D1592" s="3"/>
      <c r="E1592" s="4"/>
      <c r="F1592" s="4"/>
    </row>
    <row r="1593" spans="1:6">
      <c r="A1593" s="5"/>
      <c r="B1593" s="3"/>
      <c r="C1593" s="3"/>
      <c r="D1593" s="3"/>
      <c r="E1593" s="4"/>
      <c r="F1593" s="4"/>
    </row>
    <row r="1594" spans="1:6">
      <c r="A1594" s="5"/>
      <c r="B1594" s="3"/>
      <c r="C1594" s="3"/>
      <c r="D1594" s="3"/>
      <c r="E1594" s="4"/>
      <c r="F1594" s="4"/>
    </row>
    <row r="1595" spans="1:6">
      <c r="A1595" s="5"/>
      <c r="B1595" s="3"/>
      <c r="C1595" s="3"/>
      <c r="D1595" s="3"/>
      <c r="E1595" s="4"/>
      <c r="F1595" s="4"/>
    </row>
    <row r="1596" spans="1:6">
      <c r="A1596" s="5"/>
      <c r="B1596" s="3"/>
      <c r="C1596" s="3"/>
      <c r="D1596" s="3"/>
      <c r="E1596" s="4"/>
      <c r="F1596" s="4"/>
    </row>
    <row r="1597" spans="1:6">
      <c r="A1597" s="5"/>
      <c r="B1597" s="3"/>
      <c r="C1597" s="3"/>
      <c r="D1597" s="3"/>
      <c r="E1597" s="4"/>
      <c r="F1597" s="4"/>
    </row>
    <row r="1598" spans="1:6">
      <c r="A1598" s="5"/>
      <c r="B1598" s="3"/>
      <c r="C1598" s="3"/>
      <c r="D1598" s="3"/>
      <c r="E1598" s="4"/>
      <c r="F1598" s="4"/>
    </row>
    <row r="1599" spans="1:6">
      <c r="A1599" s="5"/>
      <c r="B1599" s="3"/>
      <c r="C1599" s="3"/>
      <c r="D1599" s="3"/>
      <c r="E1599" s="4"/>
      <c r="F1599" s="4"/>
    </row>
    <row r="1600" spans="1:6">
      <c r="A1600" s="5"/>
      <c r="B1600" s="3"/>
      <c r="C1600" s="3"/>
      <c r="D1600" s="3"/>
      <c r="E1600" s="4"/>
      <c r="F1600" s="4"/>
    </row>
    <row r="1601" spans="1:6">
      <c r="A1601" s="5"/>
      <c r="B1601" s="3"/>
      <c r="C1601" s="3"/>
      <c r="D1601" s="3"/>
      <c r="E1601" s="4"/>
      <c r="F1601" s="4"/>
    </row>
    <row r="1602" spans="1:6">
      <c r="A1602" s="5"/>
      <c r="B1602" s="3"/>
      <c r="C1602" s="3"/>
      <c r="D1602" s="3"/>
      <c r="E1602" s="4"/>
      <c r="F1602" s="4"/>
    </row>
    <row r="1603" spans="1:6">
      <c r="A1603" s="5"/>
      <c r="B1603" s="3"/>
      <c r="C1603" s="3"/>
      <c r="D1603" s="3"/>
      <c r="E1603" s="4"/>
      <c r="F1603" s="4"/>
    </row>
    <row r="1604" spans="1:6">
      <c r="A1604" s="5"/>
      <c r="B1604" s="3"/>
      <c r="C1604" s="3"/>
      <c r="D1604" s="3"/>
      <c r="E1604" s="4"/>
      <c r="F1604" s="4"/>
    </row>
    <row r="1605" spans="1:6">
      <c r="A1605" s="5"/>
      <c r="B1605" s="3"/>
      <c r="C1605" s="3"/>
      <c r="D1605" s="3"/>
      <c r="E1605" s="4"/>
      <c r="F1605" s="4"/>
    </row>
    <row r="1606" spans="1:6">
      <c r="A1606" s="5"/>
      <c r="B1606" s="3"/>
      <c r="C1606" s="3"/>
      <c r="D1606" s="3"/>
      <c r="E1606" s="4"/>
      <c r="F1606" s="4"/>
    </row>
    <row r="1607" spans="1:6">
      <c r="A1607" s="5"/>
      <c r="B1607" s="3"/>
      <c r="C1607" s="3"/>
      <c r="D1607" s="3"/>
      <c r="E1607" s="4"/>
      <c r="F1607" s="4"/>
    </row>
    <row r="1608" spans="1:6">
      <c r="A1608" s="5"/>
      <c r="B1608" s="3"/>
      <c r="C1608" s="3"/>
      <c r="D1608" s="3"/>
      <c r="E1608" s="4"/>
      <c r="F1608" s="4"/>
    </row>
    <row r="1609" spans="1:6">
      <c r="A1609" s="5"/>
      <c r="B1609" s="3"/>
      <c r="C1609" s="3"/>
      <c r="D1609" s="3"/>
      <c r="E1609" s="4"/>
      <c r="F1609" s="4"/>
    </row>
    <row r="1610" spans="1:6">
      <c r="A1610" s="5"/>
      <c r="B1610" s="3"/>
      <c r="C1610" s="3"/>
      <c r="D1610" s="3"/>
      <c r="E1610" s="4"/>
      <c r="F1610" s="4"/>
    </row>
    <row r="1611" spans="1:6">
      <c r="A1611" s="5"/>
      <c r="B1611" s="3"/>
      <c r="C1611" s="3"/>
      <c r="D1611" s="3"/>
      <c r="E1611" s="4"/>
      <c r="F1611" s="4"/>
    </row>
    <row r="1612" spans="1:6">
      <c r="A1612" s="5"/>
      <c r="B1612" s="3"/>
      <c r="C1612" s="3"/>
      <c r="D1612" s="3"/>
      <c r="E1612" s="4"/>
      <c r="F1612" s="4"/>
    </row>
    <row r="1613" spans="1:6">
      <c r="A1613" s="5"/>
      <c r="B1613" s="3"/>
      <c r="C1613" s="3"/>
      <c r="D1613" s="3"/>
      <c r="E1613" s="4"/>
      <c r="F1613" s="4"/>
    </row>
    <row r="1614" spans="1:6">
      <c r="A1614" s="5"/>
      <c r="B1614" s="3"/>
      <c r="C1614" s="3"/>
      <c r="D1614" s="3"/>
      <c r="E1614" s="4"/>
      <c r="F1614" s="4"/>
    </row>
    <row r="1615" spans="1:6">
      <c r="A1615" s="5"/>
      <c r="B1615" s="3"/>
      <c r="C1615" s="3"/>
      <c r="D1615" s="3"/>
      <c r="E1615" s="4"/>
      <c r="F1615" s="4"/>
    </row>
    <row r="1616" spans="1:6">
      <c r="A1616" s="5"/>
      <c r="B1616" s="3"/>
      <c r="C1616" s="3"/>
      <c r="D1616" s="3"/>
      <c r="E1616" s="4"/>
      <c r="F1616" s="4"/>
    </row>
    <row r="1617" spans="1:6">
      <c r="A1617" s="5"/>
      <c r="B1617" s="3"/>
      <c r="C1617" s="3"/>
      <c r="D1617" s="3"/>
      <c r="E1617" s="4"/>
      <c r="F1617" s="4"/>
    </row>
    <row r="1618" spans="1:6">
      <c r="A1618" s="5"/>
      <c r="B1618" s="3"/>
      <c r="C1618" s="3"/>
      <c r="D1618" s="3"/>
      <c r="E1618" s="4"/>
      <c r="F1618" s="4"/>
    </row>
    <row r="1619" spans="1:6">
      <c r="A1619" s="5"/>
      <c r="B1619" s="3"/>
      <c r="C1619" s="3"/>
      <c r="D1619" s="3"/>
      <c r="E1619" s="4"/>
      <c r="F1619" s="4"/>
    </row>
    <row r="1620" spans="1:6">
      <c r="A1620" s="5"/>
      <c r="B1620" s="3"/>
      <c r="C1620" s="3"/>
      <c r="D1620" s="3"/>
      <c r="E1620" s="4"/>
      <c r="F1620" s="4"/>
    </row>
    <row r="1621" spans="1:6">
      <c r="A1621" s="5"/>
      <c r="B1621" s="3"/>
      <c r="C1621" s="3"/>
      <c r="D1621" s="3"/>
      <c r="E1621" s="4"/>
      <c r="F1621" s="4"/>
    </row>
    <row r="1622" spans="1:6">
      <c r="A1622" s="5"/>
      <c r="B1622" s="3"/>
      <c r="C1622" s="3"/>
      <c r="D1622" s="3"/>
      <c r="E1622" s="4"/>
      <c r="F1622" s="4"/>
    </row>
    <row r="1623" spans="1:6">
      <c r="A1623" s="5"/>
      <c r="B1623" s="3"/>
      <c r="C1623" s="3"/>
      <c r="D1623" s="3"/>
      <c r="E1623" s="4"/>
      <c r="F1623" s="4"/>
    </row>
    <row r="1624" spans="1:6">
      <c r="A1624" s="5"/>
      <c r="B1624" s="3"/>
      <c r="C1624" s="3"/>
      <c r="D1624" s="3"/>
      <c r="E1624" s="4"/>
      <c r="F1624" s="4"/>
    </row>
    <row r="1625" spans="1:6">
      <c r="A1625" s="5"/>
      <c r="B1625" s="3"/>
      <c r="C1625" s="3"/>
      <c r="D1625" s="3"/>
      <c r="E1625" s="4"/>
      <c r="F1625" s="4"/>
    </row>
    <row r="1626" spans="1:6">
      <c r="A1626" s="5"/>
      <c r="B1626" s="3"/>
      <c r="C1626" s="3"/>
      <c r="D1626" s="3"/>
      <c r="E1626" s="4"/>
      <c r="F1626" s="4"/>
    </row>
    <row r="1627" spans="1:6">
      <c r="A1627" s="5"/>
      <c r="B1627" s="3"/>
      <c r="C1627" s="3"/>
      <c r="D1627" s="3"/>
      <c r="E1627" s="4"/>
      <c r="F1627" s="4"/>
    </row>
    <row r="1628" spans="1:6">
      <c r="A1628" s="5"/>
      <c r="B1628" s="3"/>
      <c r="C1628" s="3"/>
      <c r="D1628" s="3"/>
      <c r="E1628" s="4"/>
      <c r="F1628" s="4"/>
    </row>
    <row r="1629" spans="1:6">
      <c r="A1629" s="5"/>
      <c r="B1629" s="3"/>
      <c r="C1629" s="3"/>
      <c r="D1629" s="3"/>
      <c r="E1629" s="4"/>
      <c r="F1629" s="4"/>
    </row>
    <row r="1630" spans="1:6">
      <c r="A1630" s="5"/>
      <c r="B1630" s="3"/>
      <c r="C1630" s="3"/>
      <c r="D1630" s="3"/>
      <c r="E1630" s="4"/>
      <c r="F1630" s="4"/>
    </row>
    <row r="1631" spans="1:6">
      <c r="A1631" s="5"/>
      <c r="B1631" s="3"/>
      <c r="C1631" s="3"/>
      <c r="D1631" s="3"/>
      <c r="E1631" s="4"/>
      <c r="F1631" s="4"/>
    </row>
    <row r="1632" spans="1:6">
      <c r="A1632" s="5"/>
      <c r="B1632" s="3"/>
      <c r="C1632" s="3"/>
      <c r="D1632" s="3"/>
      <c r="E1632" s="4"/>
      <c r="F1632" s="4"/>
    </row>
    <row r="1633" spans="1:6">
      <c r="A1633" s="5"/>
      <c r="B1633" s="3"/>
      <c r="C1633" s="3"/>
      <c r="D1633" s="3"/>
      <c r="E1633" s="4"/>
      <c r="F1633" s="4"/>
    </row>
    <row r="1634" spans="1:6">
      <c r="A1634" s="5"/>
      <c r="B1634" s="3"/>
      <c r="C1634" s="3"/>
      <c r="D1634" s="3"/>
      <c r="E1634" s="4"/>
      <c r="F1634" s="4"/>
    </row>
    <row r="1635" spans="1:6">
      <c r="A1635" s="5"/>
      <c r="B1635" s="3"/>
      <c r="C1635" s="3"/>
      <c r="D1635" s="3"/>
      <c r="E1635" s="4"/>
      <c r="F1635" s="4"/>
    </row>
    <row r="1636" spans="1:6">
      <c r="A1636" s="5"/>
      <c r="B1636" s="3"/>
      <c r="C1636" s="3"/>
      <c r="D1636" s="3"/>
      <c r="E1636" s="4"/>
      <c r="F1636" s="4"/>
    </row>
    <row r="1637" spans="1:6">
      <c r="A1637" s="5"/>
      <c r="B1637" s="3"/>
      <c r="C1637" s="3"/>
      <c r="D1637" s="3"/>
      <c r="E1637" s="4"/>
      <c r="F1637" s="4"/>
    </row>
    <row r="1638" spans="1:6">
      <c r="A1638" s="5"/>
      <c r="B1638" s="3"/>
      <c r="C1638" s="3"/>
      <c r="D1638" s="3"/>
      <c r="E1638" s="4"/>
      <c r="F1638" s="4"/>
    </row>
    <row r="1639" spans="1:6">
      <c r="A1639" s="5"/>
      <c r="B1639" s="3"/>
      <c r="C1639" s="3"/>
      <c r="D1639" s="3"/>
      <c r="E1639" s="4"/>
      <c r="F1639" s="4"/>
    </row>
    <row r="1640" spans="1:6">
      <c r="A1640" s="5"/>
      <c r="B1640" s="3"/>
      <c r="C1640" s="3"/>
      <c r="D1640" s="3"/>
      <c r="E1640" s="4"/>
      <c r="F1640" s="4"/>
    </row>
    <row r="1641" spans="1:6">
      <c r="A1641" s="5"/>
      <c r="B1641" s="3"/>
      <c r="C1641" s="3"/>
      <c r="D1641" s="3"/>
      <c r="E1641" s="4"/>
      <c r="F1641" s="4"/>
    </row>
    <row r="1642" spans="1:6">
      <c r="A1642" s="5"/>
      <c r="B1642" s="3"/>
      <c r="C1642" s="3"/>
      <c r="D1642" s="3"/>
      <c r="E1642" s="4"/>
      <c r="F1642" s="4"/>
    </row>
    <row r="1643" spans="1:6">
      <c r="A1643" s="5"/>
      <c r="B1643" s="3"/>
      <c r="C1643" s="3"/>
      <c r="D1643" s="3"/>
      <c r="E1643" s="4"/>
      <c r="F1643" s="4"/>
    </row>
    <row r="1644" spans="1:6">
      <c r="A1644" s="5"/>
      <c r="B1644" s="3"/>
      <c r="C1644" s="3"/>
      <c r="D1644" s="3"/>
      <c r="E1644" s="4"/>
      <c r="F1644" s="4"/>
    </row>
    <row r="1645" spans="1:6">
      <c r="A1645" s="5"/>
      <c r="B1645" s="3"/>
      <c r="C1645" s="3"/>
      <c r="D1645" s="3"/>
      <c r="E1645" s="4"/>
      <c r="F1645" s="4"/>
    </row>
    <row r="1646" spans="1:6">
      <c r="A1646" s="5"/>
      <c r="B1646" s="3"/>
      <c r="C1646" s="3"/>
      <c r="D1646" s="3"/>
      <c r="E1646" s="4"/>
      <c r="F1646" s="4"/>
    </row>
    <row r="1647" spans="1:6">
      <c r="A1647" s="5"/>
      <c r="B1647" s="3"/>
      <c r="C1647" s="3"/>
      <c r="D1647" s="3"/>
      <c r="E1647" s="4"/>
      <c r="F1647" s="4"/>
    </row>
    <row r="1648" spans="1:6">
      <c r="A1648" s="5"/>
      <c r="B1648" s="3"/>
      <c r="C1648" s="3"/>
      <c r="D1648" s="3"/>
      <c r="E1648" s="4"/>
      <c r="F1648" s="4"/>
    </row>
    <row r="1649" spans="1:6">
      <c r="A1649" s="5"/>
      <c r="B1649" s="3"/>
      <c r="C1649" s="3"/>
      <c r="D1649" s="3"/>
      <c r="E1649" s="4"/>
      <c r="F1649" s="4"/>
    </row>
    <row r="1650" spans="1:6">
      <c r="A1650" s="5"/>
      <c r="B1650" s="3"/>
      <c r="C1650" s="3"/>
      <c r="D1650" s="3"/>
      <c r="E1650" s="4"/>
      <c r="F1650" s="4"/>
    </row>
    <row r="1651" spans="1:6">
      <c r="A1651" s="5"/>
      <c r="B1651" s="3"/>
      <c r="C1651" s="3"/>
      <c r="D1651" s="3"/>
      <c r="E1651" s="4"/>
      <c r="F1651" s="4"/>
    </row>
    <row r="1652" spans="1:6">
      <c r="A1652" s="5"/>
      <c r="B1652" s="3"/>
      <c r="C1652" s="3"/>
      <c r="D1652" s="3"/>
      <c r="E1652" s="4"/>
      <c r="F1652" s="4"/>
    </row>
    <row r="1653" spans="1:6">
      <c r="A1653" s="5"/>
      <c r="B1653" s="3"/>
      <c r="C1653" s="3"/>
      <c r="D1653" s="3"/>
      <c r="E1653" s="4"/>
      <c r="F1653" s="4"/>
    </row>
    <row r="1654" spans="1:6">
      <c r="A1654" s="5"/>
      <c r="B1654" s="3"/>
      <c r="C1654" s="3"/>
      <c r="D1654" s="3"/>
      <c r="E1654" s="4"/>
      <c r="F1654" s="4"/>
    </row>
    <row r="1655" spans="1:6">
      <c r="A1655" s="5"/>
      <c r="B1655" s="3"/>
      <c r="C1655" s="3"/>
      <c r="D1655" s="3"/>
      <c r="E1655" s="4"/>
      <c r="F1655" s="4"/>
    </row>
    <row r="1656" spans="1:6">
      <c r="A1656" s="5"/>
      <c r="B1656" s="3"/>
      <c r="C1656" s="3"/>
      <c r="D1656" s="3"/>
      <c r="E1656" s="4"/>
      <c r="F1656" s="4"/>
    </row>
    <row r="1657" spans="1:6">
      <c r="A1657" s="5"/>
      <c r="B1657" s="3"/>
      <c r="C1657" s="3"/>
      <c r="D1657" s="3"/>
      <c r="E1657" s="4"/>
      <c r="F1657" s="4"/>
    </row>
    <row r="1658" spans="1:6">
      <c r="A1658" s="5"/>
      <c r="B1658" s="3"/>
      <c r="C1658" s="3"/>
      <c r="D1658" s="3"/>
      <c r="E1658" s="4"/>
      <c r="F1658" s="4"/>
    </row>
    <row r="1659" spans="1:6">
      <c r="A1659" s="5"/>
      <c r="B1659" s="3"/>
      <c r="C1659" s="3"/>
      <c r="D1659" s="3"/>
      <c r="E1659" s="4"/>
      <c r="F1659" s="4"/>
    </row>
    <row r="1660" spans="1:6">
      <c r="A1660" s="5"/>
      <c r="B1660" s="3"/>
      <c r="C1660" s="3"/>
      <c r="D1660" s="3"/>
      <c r="E1660" s="4"/>
      <c r="F1660" s="4"/>
    </row>
    <row r="1661" spans="1:6">
      <c r="A1661" s="5"/>
      <c r="B1661" s="3"/>
      <c r="C1661" s="3"/>
      <c r="D1661" s="3"/>
      <c r="E1661" s="4"/>
      <c r="F1661" s="4"/>
    </row>
    <row r="1662" spans="1:6">
      <c r="A1662" s="5"/>
      <c r="B1662" s="3"/>
      <c r="C1662" s="3"/>
      <c r="D1662" s="3"/>
      <c r="E1662" s="4"/>
      <c r="F1662" s="4"/>
    </row>
    <row r="1663" spans="1:6">
      <c r="A1663" s="5"/>
      <c r="B1663" s="3"/>
      <c r="C1663" s="3"/>
      <c r="D1663" s="3"/>
      <c r="E1663" s="4"/>
      <c r="F1663" s="4"/>
    </row>
    <row r="1664" spans="1:6">
      <c r="A1664" s="5"/>
      <c r="B1664" s="3"/>
      <c r="C1664" s="3"/>
      <c r="D1664" s="3"/>
      <c r="E1664" s="4"/>
      <c r="F1664" s="4"/>
    </row>
    <row r="1665" spans="1:6">
      <c r="A1665" s="5"/>
      <c r="B1665" s="3"/>
      <c r="C1665" s="3"/>
      <c r="D1665" s="3"/>
      <c r="E1665" s="4"/>
      <c r="F1665" s="4"/>
    </row>
    <row r="1666" spans="1:6">
      <c r="A1666" s="5"/>
      <c r="B1666" s="3"/>
      <c r="C1666" s="3"/>
      <c r="D1666" s="3"/>
      <c r="E1666" s="4"/>
      <c r="F1666" s="4"/>
    </row>
    <row r="1667" spans="1:6">
      <c r="A1667" s="5"/>
      <c r="B1667" s="3"/>
      <c r="C1667" s="3"/>
      <c r="D1667" s="3"/>
      <c r="E1667" s="4"/>
      <c r="F1667" s="4"/>
    </row>
    <row r="1668" spans="1:6">
      <c r="A1668" s="5"/>
      <c r="B1668" s="3"/>
      <c r="C1668" s="3"/>
      <c r="D1668" s="3"/>
      <c r="E1668" s="4"/>
      <c r="F1668" s="4"/>
    </row>
    <row r="1669" spans="1:6">
      <c r="A1669" s="5"/>
      <c r="B1669" s="3"/>
      <c r="C1669" s="3"/>
      <c r="D1669" s="3"/>
      <c r="E1669" s="4"/>
      <c r="F1669" s="4"/>
    </row>
    <row r="1670" spans="1:6">
      <c r="A1670" s="5"/>
      <c r="B1670" s="3"/>
      <c r="C1670" s="3"/>
      <c r="D1670" s="3"/>
      <c r="E1670" s="4"/>
      <c r="F1670" s="4"/>
    </row>
    <row r="1671" spans="1:6">
      <c r="A1671" s="5"/>
      <c r="B1671" s="3"/>
      <c r="C1671" s="3"/>
      <c r="D1671" s="3"/>
      <c r="E1671" s="4"/>
      <c r="F1671" s="4"/>
    </row>
    <row r="1672" spans="1:6">
      <c r="A1672" s="5"/>
      <c r="B1672" s="3"/>
      <c r="C1672" s="3"/>
      <c r="D1672" s="3"/>
      <c r="E1672" s="4"/>
      <c r="F1672" s="4"/>
    </row>
    <row r="1673" spans="1:6">
      <c r="A1673" s="5"/>
      <c r="B1673" s="3"/>
      <c r="C1673" s="3"/>
      <c r="D1673" s="3"/>
      <c r="E1673" s="4"/>
      <c r="F1673" s="4"/>
    </row>
    <row r="1674" spans="1:6">
      <c r="A1674" s="5"/>
      <c r="B1674" s="3"/>
      <c r="C1674" s="3"/>
      <c r="D1674" s="3"/>
      <c r="E1674" s="4"/>
      <c r="F1674" s="4"/>
    </row>
    <row r="1675" spans="1:6">
      <c r="A1675" s="5"/>
      <c r="B1675" s="3"/>
      <c r="C1675" s="3"/>
      <c r="D1675" s="3"/>
      <c r="E1675" s="4"/>
      <c r="F1675" s="4"/>
    </row>
    <row r="1676" spans="1:6">
      <c r="A1676" s="5"/>
      <c r="B1676" s="3"/>
      <c r="C1676" s="3"/>
      <c r="D1676" s="3"/>
      <c r="E1676" s="4"/>
      <c r="F1676" s="4"/>
    </row>
    <row r="1677" spans="1:6">
      <c r="A1677" s="5"/>
      <c r="B1677" s="3"/>
      <c r="C1677" s="3"/>
      <c r="D1677" s="3"/>
      <c r="E1677" s="4"/>
      <c r="F1677" s="4"/>
    </row>
    <row r="1678" spans="1:6">
      <c r="A1678" s="5"/>
      <c r="B1678" s="3"/>
      <c r="C1678" s="3"/>
      <c r="D1678" s="3"/>
      <c r="E1678" s="4"/>
      <c r="F1678" s="4"/>
    </row>
    <row r="1679" spans="1:6">
      <c r="A1679" s="5"/>
      <c r="B1679" s="3"/>
      <c r="C1679" s="3"/>
      <c r="D1679" s="3"/>
      <c r="E1679" s="4"/>
      <c r="F1679" s="4"/>
    </row>
    <row r="1680" spans="1:6">
      <c r="A1680" s="5"/>
      <c r="B1680" s="3"/>
      <c r="C1680" s="3"/>
      <c r="D1680" s="3"/>
      <c r="E1680" s="4"/>
      <c r="F1680" s="4"/>
    </row>
    <row r="1681" spans="1:6">
      <c r="A1681" s="5"/>
      <c r="B1681" s="3"/>
      <c r="C1681" s="3"/>
      <c r="D1681" s="3"/>
      <c r="E1681" s="4"/>
      <c r="F1681" s="4"/>
    </row>
    <row r="1682" spans="1:6">
      <c r="A1682" s="5"/>
      <c r="B1682" s="3"/>
      <c r="C1682" s="3"/>
      <c r="D1682" s="3"/>
      <c r="E1682" s="4"/>
      <c r="F1682" s="4"/>
    </row>
    <row r="1683" spans="1:6">
      <c r="A1683" s="5"/>
      <c r="B1683" s="3"/>
      <c r="C1683" s="3"/>
      <c r="D1683" s="3"/>
      <c r="E1683" s="4"/>
      <c r="F1683" s="4"/>
    </row>
    <row r="1684" spans="1:6">
      <c r="A1684" s="5"/>
      <c r="B1684" s="3"/>
      <c r="C1684" s="3"/>
      <c r="D1684" s="3"/>
      <c r="E1684" s="4"/>
      <c r="F1684" s="4"/>
    </row>
    <row r="1685" spans="1:6">
      <c r="A1685" s="5"/>
      <c r="B1685" s="3"/>
      <c r="C1685" s="3"/>
      <c r="D1685" s="3"/>
      <c r="E1685" s="4"/>
      <c r="F1685" s="4"/>
    </row>
    <row r="1686" spans="1:6">
      <c r="A1686" s="5"/>
      <c r="B1686" s="3"/>
      <c r="C1686" s="3"/>
      <c r="D1686" s="3"/>
      <c r="E1686" s="4"/>
      <c r="F1686" s="4"/>
    </row>
    <row r="1687" spans="1:6">
      <c r="A1687" s="5"/>
      <c r="B1687" s="3"/>
      <c r="C1687" s="3"/>
      <c r="D1687" s="3"/>
      <c r="E1687" s="4"/>
      <c r="F1687" s="4"/>
    </row>
    <row r="1688" spans="1:6">
      <c r="A1688" s="5"/>
      <c r="B1688" s="3"/>
      <c r="C1688" s="3"/>
      <c r="D1688" s="3"/>
      <c r="E1688" s="4"/>
      <c r="F1688" s="4"/>
    </row>
    <row r="1689" spans="1:6">
      <c r="A1689" s="5"/>
      <c r="B1689" s="3"/>
      <c r="C1689" s="3"/>
      <c r="D1689" s="3"/>
      <c r="E1689" s="4"/>
      <c r="F1689" s="4"/>
    </row>
    <row r="1690" spans="1:6">
      <c r="A1690" s="5"/>
      <c r="B1690" s="3"/>
      <c r="C1690" s="3"/>
      <c r="D1690" s="3"/>
      <c r="E1690" s="4"/>
      <c r="F1690" s="4"/>
    </row>
    <row r="1691" spans="1:6">
      <c r="A1691" s="5"/>
      <c r="B1691" s="3"/>
      <c r="C1691" s="3"/>
      <c r="D1691" s="3"/>
      <c r="E1691" s="4"/>
      <c r="F1691" s="4"/>
    </row>
    <row r="1692" spans="1:6">
      <c r="A1692" s="5"/>
      <c r="B1692" s="3"/>
      <c r="C1692" s="3"/>
      <c r="D1692" s="3"/>
      <c r="E1692" s="4"/>
      <c r="F1692" s="4"/>
    </row>
    <row r="1693" spans="1:6">
      <c r="A1693" s="5"/>
      <c r="B1693" s="3"/>
      <c r="C1693" s="3"/>
      <c r="D1693" s="3"/>
      <c r="E1693" s="4"/>
      <c r="F1693" s="4"/>
    </row>
    <row r="1694" spans="1:6">
      <c r="A1694" s="5"/>
      <c r="B1694" s="3"/>
      <c r="C1694" s="3"/>
      <c r="D1694" s="3"/>
      <c r="E1694" s="4"/>
      <c r="F1694" s="4"/>
    </row>
    <row r="1695" spans="1:6">
      <c r="A1695" s="5"/>
      <c r="B1695" s="3"/>
      <c r="C1695" s="3"/>
      <c r="D1695" s="3"/>
      <c r="E1695" s="4"/>
      <c r="F1695" s="4"/>
    </row>
    <row r="1696" spans="1:6">
      <c r="A1696" s="5"/>
      <c r="B1696" s="3"/>
      <c r="C1696" s="3"/>
      <c r="D1696" s="3"/>
      <c r="E1696" s="4"/>
      <c r="F1696" s="4"/>
    </row>
    <row r="1697" spans="1:6">
      <c r="A1697" s="5"/>
      <c r="B1697" s="3"/>
      <c r="C1697" s="3"/>
      <c r="D1697" s="3"/>
      <c r="E1697" s="4"/>
      <c r="F1697" s="4"/>
    </row>
    <row r="1698" spans="1:6">
      <c r="A1698" s="5"/>
      <c r="B1698" s="3"/>
      <c r="C1698" s="3"/>
      <c r="D1698" s="3"/>
      <c r="E1698" s="4"/>
      <c r="F1698" s="4"/>
    </row>
    <row r="1699" spans="1:6">
      <c r="A1699" s="5"/>
      <c r="B1699" s="3"/>
      <c r="C1699" s="3"/>
      <c r="D1699" s="3"/>
      <c r="E1699" s="4"/>
      <c r="F1699" s="4"/>
    </row>
    <row r="1700" spans="1:6">
      <c r="A1700" s="5"/>
      <c r="B1700" s="3"/>
      <c r="C1700" s="3"/>
      <c r="D1700" s="3"/>
      <c r="E1700" s="4"/>
      <c r="F1700" s="4"/>
    </row>
    <row r="1701" spans="1:6">
      <c r="A1701" s="5"/>
      <c r="B1701" s="3"/>
      <c r="C1701" s="3"/>
      <c r="D1701" s="3"/>
      <c r="E1701" s="4"/>
      <c r="F1701" s="4"/>
    </row>
    <row r="1702" spans="1:6">
      <c r="A1702" s="5"/>
      <c r="B1702" s="3"/>
      <c r="C1702" s="3"/>
      <c r="D1702" s="3"/>
      <c r="E1702" s="4"/>
      <c r="F1702" s="4"/>
    </row>
    <row r="1703" spans="1:6">
      <c r="A1703" s="5"/>
      <c r="B1703" s="3"/>
      <c r="C1703" s="3"/>
      <c r="D1703" s="3"/>
      <c r="E1703" s="4"/>
      <c r="F1703" s="4"/>
    </row>
    <row r="1704" spans="1:6">
      <c r="A1704" s="5"/>
      <c r="B1704" s="3"/>
      <c r="C1704" s="3"/>
      <c r="D1704" s="3"/>
      <c r="E1704" s="4"/>
      <c r="F1704" s="4"/>
    </row>
    <row r="1705" spans="1:6">
      <c r="A1705" s="5"/>
      <c r="B1705" s="3"/>
      <c r="C1705" s="3"/>
      <c r="D1705" s="3"/>
      <c r="E1705" s="4"/>
      <c r="F1705" s="4"/>
    </row>
    <row r="1706" spans="1:6">
      <c r="A1706" s="5"/>
      <c r="B1706" s="3"/>
      <c r="C1706" s="3"/>
      <c r="D1706" s="3"/>
      <c r="E1706" s="4"/>
      <c r="F1706" s="4"/>
    </row>
    <row r="1707" spans="1:6">
      <c r="A1707" s="5"/>
      <c r="B1707" s="3"/>
      <c r="C1707" s="3"/>
      <c r="D1707" s="3"/>
      <c r="E1707" s="4"/>
      <c r="F1707" s="4"/>
    </row>
    <row r="1708" spans="1:6">
      <c r="A1708" s="5"/>
      <c r="B1708" s="3"/>
      <c r="C1708" s="3"/>
      <c r="D1708" s="3"/>
      <c r="E1708" s="4"/>
      <c r="F1708" s="4"/>
    </row>
    <row r="1709" spans="1:6">
      <c r="A1709" s="5"/>
      <c r="B1709" s="3"/>
      <c r="C1709" s="3"/>
      <c r="D1709" s="3"/>
      <c r="E1709" s="4"/>
      <c r="F1709" s="4"/>
    </row>
    <row r="1710" spans="1:6">
      <c r="A1710" s="5"/>
      <c r="B1710" s="3"/>
      <c r="C1710" s="3"/>
      <c r="D1710" s="3"/>
      <c r="E1710" s="4"/>
      <c r="F1710" s="4"/>
    </row>
    <row r="1711" spans="1:6">
      <c r="A1711" s="5"/>
      <c r="B1711" s="3"/>
      <c r="C1711" s="3"/>
      <c r="D1711" s="3"/>
      <c r="E1711" s="4"/>
      <c r="F1711" s="4"/>
    </row>
    <row r="1712" spans="1:6">
      <c r="A1712" s="5"/>
      <c r="B1712" s="3"/>
      <c r="C1712" s="3"/>
      <c r="D1712" s="3"/>
      <c r="E1712" s="4"/>
      <c r="F1712" s="4"/>
    </row>
    <row r="1713" spans="1:6">
      <c r="A1713" s="5"/>
      <c r="B1713" s="3"/>
      <c r="C1713" s="3"/>
      <c r="D1713" s="3"/>
      <c r="E1713" s="4"/>
      <c r="F1713" s="4"/>
    </row>
    <row r="1714" spans="1:6">
      <c r="A1714" s="5"/>
      <c r="B1714" s="3"/>
      <c r="C1714" s="3"/>
      <c r="D1714" s="3"/>
      <c r="E1714" s="4"/>
      <c r="F1714" s="4"/>
    </row>
    <row r="1715" spans="1:6">
      <c r="A1715" s="5"/>
      <c r="B1715" s="3"/>
      <c r="C1715" s="3"/>
      <c r="D1715" s="3"/>
      <c r="E1715" s="4"/>
      <c r="F1715" s="4"/>
    </row>
    <row r="1716" spans="1:6">
      <c r="A1716" s="5"/>
      <c r="B1716" s="3"/>
      <c r="C1716" s="3"/>
      <c r="D1716" s="3"/>
      <c r="E1716" s="4"/>
      <c r="F1716" s="4"/>
    </row>
    <row r="1717" spans="1:6">
      <c r="A1717" s="5"/>
      <c r="B1717" s="3"/>
      <c r="C1717" s="3"/>
      <c r="D1717" s="3"/>
      <c r="E1717" s="4"/>
      <c r="F1717" s="4"/>
    </row>
    <row r="1718" spans="1:6">
      <c r="A1718" s="5"/>
      <c r="B1718" s="3"/>
      <c r="C1718" s="3"/>
      <c r="D1718" s="3"/>
      <c r="E1718" s="4"/>
      <c r="F1718" s="4"/>
    </row>
    <row r="1719" spans="1:6">
      <c r="A1719" s="5"/>
      <c r="B1719" s="3"/>
      <c r="C1719" s="3"/>
      <c r="D1719" s="3"/>
      <c r="E1719" s="4"/>
      <c r="F1719" s="4"/>
    </row>
    <row r="1720" spans="1:6">
      <c r="A1720" s="5"/>
      <c r="B1720" s="3"/>
      <c r="C1720" s="3"/>
      <c r="D1720" s="3"/>
      <c r="E1720" s="4"/>
      <c r="F1720" s="4"/>
    </row>
    <row r="1721" spans="1:6">
      <c r="A1721" s="5"/>
      <c r="B1721" s="3"/>
      <c r="C1721" s="3"/>
      <c r="D1721" s="3"/>
      <c r="E1721" s="4"/>
      <c r="F1721" s="4"/>
    </row>
    <row r="1722" spans="1:6">
      <c r="A1722" s="5"/>
      <c r="B1722" s="3"/>
      <c r="C1722" s="3"/>
      <c r="D1722" s="3"/>
      <c r="E1722" s="4"/>
      <c r="F1722" s="4"/>
    </row>
    <row r="1723" spans="1:6">
      <c r="A1723" s="5"/>
      <c r="B1723" s="3"/>
      <c r="C1723" s="3"/>
      <c r="D1723" s="3"/>
      <c r="E1723" s="4"/>
      <c r="F1723" s="4"/>
    </row>
    <row r="1724" spans="1:6">
      <c r="A1724" s="5"/>
      <c r="B1724" s="3"/>
      <c r="C1724" s="3"/>
      <c r="D1724" s="3"/>
      <c r="E1724" s="4"/>
      <c r="F1724" s="4"/>
    </row>
    <row r="1725" spans="1:6">
      <c r="A1725" s="5"/>
      <c r="B1725" s="3"/>
      <c r="C1725" s="3"/>
      <c r="D1725" s="3"/>
      <c r="E1725" s="4"/>
      <c r="F1725" s="4"/>
    </row>
    <row r="1726" spans="1:6">
      <c r="A1726" s="5"/>
      <c r="B1726" s="3"/>
      <c r="C1726" s="3"/>
      <c r="D1726" s="3"/>
      <c r="E1726" s="4"/>
      <c r="F1726" s="4"/>
    </row>
    <row r="1727" spans="1:6">
      <c r="A1727" s="5"/>
      <c r="B1727" s="3"/>
      <c r="C1727" s="3"/>
      <c r="D1727" s="3"/>
      <c r="E1727" s="4"/>
      <c r="F1727" s="4"/>
    </row>
    <row r="1728" spans="1:6">
      <c r="A1728" s="5"/>
      <c r="B1728" s="3"/>
      <c r="C1728" s="3"/>
      <c r="D1728" s="3"/>
      <c r="E1728" s="4"/>
      <c r="F1728" s="4"/>
    </row>
    <row r="1729" spans="1:6">
      <c r="A1729" s="5"/>
      <c r="B1729" s="3"/>
      <c r="C1729" s="3"/>
      <c r="D1729" s="3"/>
      <c r="E1729" s="4"/>
      <c r="F1729" s="4"/>
    </row>
    <row r="1730" spans="1:6">
      <c r="A1730" s="5"/>
      <c r="B1730" s="3"/>
      <c r="C1730" s="3"/>
      <c r="D1730" s="3"/>
      <c r="E1730" s="4"/>
      <c r="F1730" s="4"/>
    </row>
    <row r="1731" spans="1:6">
      <c r="A1731" s="5"/>
      <c r="B1731" s="3"/>
      <c r="C1731" s="3"/>
      <c r="D1731" s="3"/>
      <c r="E1731" s="4"/>
      <c r="F1731" s="4"/>
    </row>
    <row r="1732" spans="1:6">
      <c r="A1732" s="5"/>
      <c r="B1732" s="3"/>
      <c r="C1732" s="3"/>
      <c r="D1732" s="3"/>
      <c r="E1732" s="4"/>
      <c r="F1732" s="4"/>
    </row>
    <row r="1733" spans="1:6">
      <c r="A1733" s="5"/>
      <c r="B1733" s="3"/>
      <c r="C1733" s="3"/>
      <c r="D1733" s="3"/>
      <c r="E1733" s="4"/>
      <c r="F1733" s="4"/>
    </row>
    <row r="1734" spans="1:6">
      <c r="A1734" s="5"/>
      <c r="B1734" s="3"/>
      <c r="C1734" s="3"/>
      <c r="D1734" s="3"/>
      <c r="E1734" s="4"/>
      <c r="F1734" s="4"/>
    </row>
    <row r="1735" spans="1:6">
      <c r="A1735" s="5"/>
      <c r="B1735" s="3"/>
      <c r="C1735" s="3"/>
      <c r="D1735" s="3"/>
      <c r="E1735" s="4"/>
      <c r="F1735" s="4"/>
    </row>
    <row r="1736" spans="1:6">
      <c r="A1736" s="5"/>
      <c r="B1736" s="3"/>
      <c r="C1736" s="3"/>
      <c r="D1736" s="3"/>
      <c r="E1736" s="4"/>
      <c r="F1736" s="4"/>
    </row>
    <row r="1737" spans="1:6">
      <c r="A1737" s="5"/>
      <c r="B1737" s="3"/>
      <c r="C1737" s="3"/>
      <c r="D1737" s="3"/>
      <c r="E1737" s="4"/>
      <c r="F1737" s="4"/>
    </row>
    <row r="1738" spans="1:6">
      <c r="A1738" s="5"/>
      <c r="B1738" s="3"/>
      <c r="C1738" s="3"/>
      <c r="D1738" s="3"/>
      <c r="E1738" s="4"/>
      <c r="F1738" s="4"/>
    </row>
    <row r="1739" spans="1:6">
      <c r="A1739" s="5"/>
      <c r="B1739" s="3"/>
      <c r="C1739" s="3"/>
      <c r="D1739" s="3"/>
      <c r="E1739" s="4"/>
      <c r="F1739" s="4"/>
    </row>
    <row r="1740" spans="1:6">
      <c r="A1740" s="5"/>
      <c r="B1740" s="3"/>
      <c r="C1740" s="3"/>
      <c r="D1740" s="3"/>
      <c r="E1740" s="4"/>
      <c r="F1740" s="4"/>
    </row>
    <row r="1741" spans="1:6">
      <c r="A1741" s="5"/>
      <c r="B1741" s="3"/>
      <c r="C1741" s="3"/>
      <c r="D1741" s="3"/>
      <c r="E1741" s="4"/>
      <c r="F1741" s="4"/>
    </row>
    <row r="1742" spans="1:6">
      <c r="A1742" s="5"/>
      <c r="B1742" s="3"/>
      <c r="C1742" s="3"/>
      <c r="D1742" s="3"/>
      <c r="E1742" s="4"/>
      <c r="F1742" s="4"/>
    </row>
    <row r="1743" spans="1:6">
      <c r="A1743" s="5"/>
      <c r="B1743" s="3"/>
      <c r="C1743" s="3"/>
      <c r="D1743" s="3"/>
      <c r="E1743" s="4"/>
      <c r="F1743" s="4"/>
    </row>
    <row r="1744" spans="1:6">
      <c r="A1744" s="5"/>
      <c r="B1744" s="3"/>
      <c r="C1744" s="3"/>
      <c r="D1744" s="3"/>
      <c r="E1744" s="4"/>
      <c r="F1744" s="4"/>
    </row>
    <row r="1745" spans="1:6">
      <c r="A1745" s="5"/>
      <c r="B1745" s="3"/>
      <c r="C1745" s="3"/>
      <c r="D1745" s="3"/>
      <c r="E1745" s="4"/>
      <c r="F1745" s="4"/>
    </row>
    <row r="1746" spans="1:6">
      <c r="A1746" s="5"/>
      <c r="B1746" s="3"/>
      <c r="C1746" s="3"/>
      <c r="D1746" s="3"/>
      <c r="E1746" s="4"/>
      <c r="F1746" s="4"/>
    </row>
    <row r="1747" spans="1:6">
      <c r="A1747" s="5"/>
      <c r="B1747" s="3"/>
      <c r="C1747" s="3"/>
      <c r="D1747" s="3"/>
      <c r="E1747" s="4"/>
      <c r="F1747" s="4"/>
    </row>
    <row r="1748" spans="1:6">
      <c r="A1748" s="5"/>
      <c r="B1748" s="3"/>
      <c r="C1748" s="3"/>
      <c r="D1748" s="3"/>
      <c r="E1748" s="4"/>
      <c r="F1748" s="4"/>
    </row>
    <row r="1749" spans="1:6">
      <c r="A1749" s="5"/>
      <c r="B1749" s="3"/>
      <c r="C1749" s="3"/>
      <c r="D1749" s="3"/>
      <c r="E1749" s="4"/>
      <c r="F1749" s="4"/>
    </row>
    <row r="1750" spans="1:6">
      <c r="A1750" s="5"/>
      <c r="B1750" s="3"/>
      <c r="C1750" s="3"/>
      <c r="D1750" s="3"/>
      <c r="E1750" s="4"/>
      <c r="F1750" s="4"/>
    </row>
    <row r="1751" spans="1:6">
      <c r="A1751" s="5"/>
      <c r="B1751" s="3"/>
      <c r="C1751" s="3"/>
      <c r="D1751" s="3"/>
      <c r="E1751" s="4"/>
      <c r="F1751" s="4"/>
    </row>
    <row r="1752" spans="1:6">
      <c r="A1752" s="5"/>
      <c r="B1752" s="3"/>
      <c r="C1752" s="3"/>
      <c r="D1752" s="3"/>
      <c r="E1752" s="4"/>
      <c r="F1752" s="4"/>
    </row>
    <row r="1753" spans="1:6">
      <c r="A1753" s="5"/>
      <c r="B1753" s="3"/>
      <c r="C1753" s="3"/>
      <c r="D1753" s="3"/>
      <c r="E1753" s="4"/>
      <c r="F1753" s="4"/>
    </row>
    <row r="1754" spans="1:6">
      <c r="A1754" s="5"/>
      <c r="B1754" s="3"/>
      <c r="C1754" s="3"/>
      <c r="D1754" s="3"/>
      <c r="E1754" s="4"/>
      <c r="F1754" s="4"/>
    </row>
    <row r="1755" spans="1:6">
      <c r="A1755" s="5"/>
      <c r="B1755" s="3"/>
      <c r="C1755" s="3"/>
      <c r="D1755" s="3"/>
      <c r="E1755" s="4"/>
      <c r="F1755" s="4"/>
    </row>
    <row r="1756" spans="1:6">
      <c r="A1756" s="5"/>
      <c r="B1756" s="3"/>
      <c r="C1756" s="3"/>
      <c r="D1756" s="3"/>
      <c r="E1756" s="4"/>
      <c r="F1756" s="4"/>
    </row>
    <row r="1757" spans="1:6">
      <c r="A1757" s="5"/>
      <c r="B1757" s="3"/>
      <c r="C1757" s="3"/>
      <c r="D1757" s="3"/>
      <c r="E1757" s="4"/>
      <c r="F1757" s="4"/>
    </row>
    <row r="1758" spans="1:6">
      <c r="A1758" s="5"/>
      <c r="B1758" s="3"/>
      <c r="C1758" s="3"/>
      <c r="D1758" s="3"/>
      <c r="E1758" s="4"/>
      <c r="F1758" s="4"/>
    </row>
    <row r="1759" spans="1:6">
      <c r="A1759" s="5"/>
      <c r="B1759" s="3"/>
      <c r="C1759" s="3"/>
      <c r="D1759" s="3"/>
      <c r="E1759" s="4"/>
      <c r="F1759" s="4"/>
    </row>
    <row r="1760" spans="1:6">
      <c r="A1760" s="5"/>
      <c r="B1760" s="3"/>
      <c r="C1760" s="3"/>
      <c r="D1760" s="3"/>
      <c r="E1760" s="4"/>
      <c r="F1760" s="4"/>
    </row>
    <row r="1761" spans="1:6">
      <c r="A1761" s="5"/>
      <c r="B1761" s="3"/>
      <c r="C1761" s="3"/>
      <c r="D1761" s="3"/>
      <c r="E1761" s="4"/>
      <c r="F1761" s="4"/>
    </row>
    <row r="1762" spans="1:6">
      <c r="A1762" s="5"/>
      <c r="B1762" s="3"/>
      <c r="C1762" s="3"/>
      <c r="D1762" s="3"/>
      <c r="E1762" s="4"/>
      <c r="F1762" s="4"/>
    </row>
    <row r="1763" spans="1:6">
      <c r="A1763" s="5"/>
      <c r="B1763" s="3"/>
      <c r="C1763" s="3"/>
      <c r="D1763" s="3"/>
      <c r="E1763" s="4"/>
      <c r="F1763" s="4"/>
    </row>
    <row r="1764" spans="1:6">
      <c r="A1764" s="5"/>
      <c r="B1764" s="3"/>
      <c r="C1764" s="3"/>
      <c r="D1764" s="3"/>
      <c r="E1764" s="4"/>
      <c r="F1764" s="4"/>
    </row>
    <row r="1765" spans="1:6">
      <c r="A1765" s="5"/>
      <c r="B1765" s="3"/>
      <c r="C1765" s="3"/>
      <c r="D1765" s="3"/>
      <c r="E1765" s="4"/>
      <c r="F1765" s="4"/>
    </row>
    <row r="1766" spans="1:6">
      <c r="A1766" s="5"/>
      <c r="B1766" s="3"/>
      <c r="C1766" s="3"/>
      <c r="D1766" s="3"/>
      <c r="E1766" s="4"/>
      <c r="F1766" s="4"/>
    </row>
    <row r="1767" spans="1:6">
      <c r="A1767" s="5"/>
      <c r="B1767" s="3"/>
      <c r="C1767" s="3"/>
      <c r="D1767" s="3"/>
      <c r="E1767" s="4"/>
      <c r="F1767" s="4"/>
    </row>
    <row r="1768" spans="1:6">
      <c r="A1768" s="5"/>
      <c r="B1768" s="3"/>
      <c r="C1768" s="3"/>
      <c r="D1768" s="3"/>
      <c r="E1768" s="4"/>
      <c r="F1768" s="4"/>
    </row>
    <row r="1769" spans="1:6">
      <c r="A1769" s="5"/>
      <c r="B1769" s="3"/>
      <c r="C1769" s="3"/>
      <c r="D1769" s="3"/>
      <c r="E1769" s="4"/>
      <c r="F1769" s="4"/>
    </row>
    <row r="1770" spans="1:6">
      <c r="A1770" s="5"/>
      <c r="B1770" s="3"/>
      <c r="C1770" s="3"/>
      <c r="D1770" s="3"/>
      <c r="E1770" s="4"/>
      <c r="F1770" s="4"/>
    </row>
    <row r="1771" spans="1:6">
      <c r="A1771" s="5"/>
      <c r="B1771" s="3"/>
      <c r="C1771" s="3"/>
      <c r="D1771" s="3"/>
      <c r="E1771" s="4"/>
      <c r="F1771" s="4"/>
    </row>
    <row r="1772" spans="1:6">
      <c r="A1772" s="5"/>
      <c r="B1772" s="3"/>
      <c r="C1772" s="3"/>
      <c r="D1772" s="3"/>
      <c r="E1772" s="4"/>
      <c r="F1772" s="4"/>
    </row>
    <row r="1773" spans="1:6">
      <c r="A1773" s="5"/>
      <c r="B1773" s="3"/>
      <c r="C1773" s="3"/>
      <c r="D1773" s="3"/>
      <c r="E1773" s="4"/>
      <c r="F1773" s="4"/>
    </row>
    <row r="1774" spans="1:6">
      <c r="A1774" s="5"/>
      <c r="B1774" s="3"/>
      <c r="C1774" s="3"/>
      <c r="D1774" s="3"/>
      <c r="E1774" s="4"/>
      <c r="F1774" s="4"/>
    </row>
    <row r="1775" spans="1:6">
      <c r="A1775" s="5"/>
      <c r="B1775" s="3"/>
      <c r="C1775" s="3"/>
      <c r="D1775" s="3"/>
      <c r="E1775" s="4"/>
      <c r="F1775" s="4"/>
    </row>
    <row r="1776" spans="1:6">
      <c r="A1776" s="5"/>
      <c r="B1776" s="3"/>
      <c r="C1776" s="3"/>
      <c r="D1776" s="3"/>
      <c r="E1776" s="4"/>
      <c r="F1776" s="4"/>
    </row>
    <row r="1777" spans="1:6">
      <c r="A1777" s="5"/>
      <c r="B1777" s="3"/>
      <c r="C1777" s="3"/>
      <c r="D1777" s="3"/>
      <c r="E1777" s="4"/>
      <c r="F1777" s="4"/>
    </row>
    <row r="1778" spans="1:6">
      <c r="A1778" s="5"/>
      <c r="B1778" s="3"/>
      <c r="C1778" s="3"/>
      <c r="D1778" s="3"/>
      <c r="E1778" s="4"/>
      <c r="F1778" s="4"/>
    </row>
    <row r="1779" spans="1:6">
      <c r="A1779" s="5"/>
      <c r="B1779" s="3"/>
      <c r="C1779" s="3"/>
      <c r="D1779" s="3"/>
      <c r="E1779" s="4"/>
      <c r="F1779" s="4"/>
    </row>
    <row r="1780" spans="1:6">
      <c r="A1780" s="5"/>
      <c r="B1780" s="3"/>
      <c r="C1780" s="3"/>
      <c r="D1780" s="3"/>
      <c r="E1780" s="4"/>
      <c r="F1780" s="4"/>
    </row>
    <row r="1781" spans="1:6">
      <c r="A1781" s="5"/>
      <c r="B1781" s="3"/>
      <c r="C1781" s="3"/>
      <c r="D1781" s="3"/>
      <c r="E1781" s="4"/>
      <c r="F1781" s="4"/>
    </row>
    <row r="1782" spans="1:6">
      <c r="A1782" s="5"/>
      <c r="B1782" s="3"/>
      <c r="C1782" s="3"/>
      <c r="D1782" s="3"/>
      <c r="E1782" s="4"/>
      <c r="F1782" s="4"/>
    </row>
    <row r="1783" spans="1:6">
      <c r="A1783" s="5"/>
      <c r="B1783" s="3"/>
      <c r="C1783" s="3"/>
      <c r="D1783" s="3"/>
      <c r="E1783" s="4"/>
      <c r="F1783" s="4"/>
    </row>
    <row r="1784" spans="1:6">
      <c r="A1784" s="5"/>
      <c r="B1784" s="3"/>
      <c r="C1784" s="3"/>
      <c r="D1784" s="3"/>
      <c r="E1784" s="4"/>
      <c r="F1784" s="4"/>
    </row>
    <row r="1785" spans="1:6">
      <c r="A1785" s="5"/>
      <c r="B1785" s="3"/>
      <c r="C1785" s="3"/>
      <c r="D1785" s="3"/>
      <c r="E1785" s="4"/>
      <c r="F1785" s="4"/>
    </row>
    <row r="1786" spans="1:6">
      <c r="A1786" s="5"/>
      <c r="B1786" s="3"/>
      <c r="C1786" s="3"/>
      <c r="D1786" s="3"/>
      <c r="E1786" s="4"/>
      <c r="F1786" s="4"/>
    </row>
    <row r="1787" spans="1:6">
      <c r="A1787" s="5"/>
      <c r="B1787" s="3"/>
      <c r="C1787" s="3"/>
      <c r="D1787" s="3"/>
      <c r="E1787" s="4"/>
      <c r="F1787" s="4"/>
    </row>
    <row r="1788" spans="1:6">
      <c r="A1788" s="5"/>
      <c r="B1788" s="3"/>
      <c r="C1788" s="3"/>
      <c r="D1788" s="3"/>
      <c r="E1788" s="4"/>
      <c r="F1788" s="4"/>
    </row>
    <row r="1789" spans="1:6">
      <c r="A1789" s="5"/>
      <c r="B1789" s="3"/>
      <c r="C1789" s="3"/>
      <c r="D1789" s="3"/>
      <c r="E1789" s="4"/>
      <c r="F1789" s="4"/>
    </row>
    <row r="1790" spans="1:6">
      <c r="A1790" s="5"/>
      <c r="B1790" s="3"/>
      <c r="C1790" s="3"/>
      <c r="D1790" s="3"/>
      <c r="E1790" s="4"/>
      <c r="F1790" s="4"/>
    </row>
    <row r="1791" spans="1:6">
      <c r="A1791" s="5"/>
      <c r="B1791" s="3"/>
      <c r="C1791" s="3"/>
      <c r="D1791" s="3"/>
      <c r="E1791" s="4"/>
      <c r="F1791" s="4"/>
    </row>
    <row r="1792" spans="1:6">
      <c r="A1792" s="5"/>
      <c r="B1792" s="3"/>
      <c r="C1792" s="3"/>
      <c r="D1792" s="3"/>
      <c r="E1792" s="4"/>
      <c r="F1792" s="4"/>
    </row>
    <row r="1793" spans="1:6">
      <c r="A1793" s="5"/>
      <c r="B1793" s="3"/>
      <c r="C1793" s="3"/>
      <c r="D1793" s="3"/>
      <c r="E1793" s="4"/>
      <c r="F1793" s="4"/>
    </row>
    <row r="1794" spans="1:6">
      <c r="A1794" s="5"/>
      <c r="B1794" s="3"/>
      <c r="C1794" s="3"/>
      <c r="D1794" s="3"/>
      <c r="E1794" s="4"/>
      <c r="F1794" s="4"/>
    </row>
    <row r="1795" spans="1:6">
      <c r="A1795" s="5"/>
      <c r="B1795" s="3"/>
      <c r="C1795" s="3"/>
      <c r="D1795" s="3"/>
      <c r="E1795" s="4"/>
      <c r="F1795" s="4"/>
    </row>
    <row r="1796" spans="1:6">
      <c r="A1796" s="5"/>
      <c r="B1796" s="3"/>
      <c r="C1796" s="3"/>
      <c r="D1796" s="3"/>
      <c r="E1796" s="4"/>
      <c r="F1796" s="4"/>
    </row>
    <row r="1797" spans="1:6">
      <c r="A1797" s="5"/>
      <c r="B1797" s="3"/>
      <c r="C1797" s="3"/>
      <c r="D1797" s="3"/>
      <c r="E1797" s="4"/>
      <c r="F1797" s="4"/>
    </row>
    <row r="1798" spans="1:6">
      <c r="A1798" s="5"/>
      <c r="B1798" s="3"/>
      <c r="C1798" s="3"/>
      <c r="D1798" s="3"/>
      <c r="E1798" s="4"/>
      <c r="F1798" s="4"/>
    </row>
    <row r="1799" spans="1:6">
      <c r="A1799" s="5"/>
      <c r="B1799" s="3"/>
      <c r="C1799" s="3"/>
      <c r="D1799" s="3"/>
      <c r="E1799" s="4"/>
      <c r="F1799" s="4"/>
    </row>
    <row r="1800" spans="1:6">
      <c r="A1800" s="5"/>
      <c r="B1800" s="3"/>
      <c r="C1800" s="3"/>
      <c r="D1800" s="3"/>
      <c r="E1800" s="4"/>
      <c r="F1800" s="4"/>
    </row>
    <row r="1801" spans="1:6">
      <c r="A1801" s="5"/>
      <c r="B1801" s="3"/>
      <c r="C1801" s="3"/>
      <c r="D1801" s="3"/>
      <c r="E1801" s="4"/>
      <c r="F1801" s="4"/>
    </row>
    <row r="1802" spans="1:6">
      <c r="A1802" s="5"/>
      <c r="B1802" s="3"/>
      <c r="C1802" s="3"/>
      <c r="D1802" s="3"/>
      <c r="E1802" s="4"/>
      <c r="F1802" s="4"/>
    </row>
    <row r="1803" spans="1:6">
      <c r="A1803" s="5"/>
      <c r="B1803" s="3"/>
      <c r="C1803" s="3"/>
      <c r="D1803" s="3"/>
      <c r="E1803" s="4"/>
      <c r="F1803" s="4"/>
    </row>
    <row r="1804" spans="1:6">
      <c r="A1804" s="5"/>
      <c r="B1804" s="3"/>
      <c r="C1804" s="3"/>
      <c r="D1804" s="3"/>
      <c r="E1804" s="4"/>
      <c r="F1804" s="4"/>
    </row>
    <row r="1805" spans="1:6">
      <c r="A1805" s="5"/>
      <c r="B1805" s="3"/>
      <c r="C1805" s="3"/>
      <c r="D1805" s="3"/>
      <c r="E1805" s="4"/>
      <c r="F1805" s="4"/>
    </row>
    <row r="1806" spans="1:6">
      <c r="A1806" s="5"/>
      <c r="B1806" s="3"/>
      <c r="C1806" s="3"/>
      <c r="D1806" s="3"/>
      <c r="E1806" s="4"/>
      <c r="F1806" s="4"/>
    </row>
    <row r="1807" spans="1:6">
      <c r="A1807" s="5"/>
      <c r="B1807" s="3"/>
      <c r="C1807" s="3"/>
      <c r="D1807" s="3"/>
      <c r="E1807" s="4"/>
      <c r="F1807" s="4"/>
    </row>
    <row r="1808" spans="1:6">
      <c r="A1808" s="5"/>
      <c r="B1808" s="3"/>
      <c r="C1808" s="3"/>
      <c r="D1808" s="3"/>
      <c r="E1808" s="4"/>
      <c r="F1808" s="4"/>
    </row>
    <row r="1809" spans="1:6">
      <c r="A1809" s="5"/>
      <c r="B1809" s="3"/>
      <c r="C1809" s="3"/>
      <c r="D1809" s="3"/>
      <c r="E1809" s="4"/>
      <c r="F1809" s="4"/>
    </row>
    <row r="1810" spans="1:6">
      <c r="A1810" s="5"/>
      <c r="B1810" s="3"/>
      <c r="C1810" s="3"/>
      <c r="D1810" s="3"/>
      <c r="E1810" s="4"/>
      <c r="F1810" s="4"/>
    </row>
    <row r="1811" spans="1:6">
      <c r="A1811" s="5"/>
      <c r="B1811" s="3"/>
      <c r="C1811" s="3"/>
      <c r="D1811" s="3"/>
      <c r="E1811" s="4"/>
      <c r="F1811" s="4"/>
    </row>
    <row r="1812" spans="1:6">
      <c r="A1812" s="5"/>
      <c r="B1812" s="3"/>
      <c r="C1812" s="3"/>
      <c r="D1812" s="3"/>
      <c r="E1812" s="4"/>
      <c r="F1812" s="4"/>
    </row>
    <row r="1813" spans="1:6">
      <c r="A1813" s="5"/>
      <c r="B1813" s="3"/>
      <c r="C1813" s="3"/>
      <c r="D1813" s="3"/>
      <c r="E1813" s="4"/>
      <c r="F1813" s="4"/>
    </row>
    <row r="1814" spans="1:6">
      <c r="A1814" s="5"/>
      <c r="B1814" s="3"/>
      <c r="C1814" s="3"/>
      <c r="D1814" s="3"/>
      <c r="E1814" s="4"/>
      <c r="F1814" s="4"/>
    </row>
    <row r="1815" spans="1:6">
      <c r="A1815" s="5"/>
      <c r="B1815" s="3"/>
      <c r="C1815" s="3"/>
      <c r="D1815" s="3"/>
      <c r="E1815" s="4"/>
      <c r="F1815" s="4"/>
    </row>
    <row r="1816" spans="1:6">
      <c r="A1816" s="5"/>
      <c r="B1816" s="3"/>
      <c r="C1816" s="3"/>
      <c r="D1816" s="3"/>
      <c r="E1816" s="4"/>
      <c r="F1816" s="4"/>
    </row>
    <row r="1817" spans="1:6">
      <c r="A1817" s="5"/>
      <c r="B1817" s="3"/>
      <c r="C1817" s="3"/>
      <c r="D1817" s="3"/>
      <c r="E1817" s="4"/>
      <c r="F1817" s="4"/>
    </row>
    <row r="1818" spans="1:6">
      <c r="A1818" s="5"/>
      <c r="B1818" s="3"/>
      <c r="C1818" s="3"/>
      <c r="D1818" s="3"/>
      <c r="E1818" s="4"/>
      <c r="F1818" s="4"/>
    </row>
    <row r="1819" spans="1:6">
      <c r="A1819" s="5"/>
      <c r="B1819" s="3"/>
      <c r="C1819" s="3"/>
      <c r="D1819" s="3"/>
      <c r="E1819" s="4"/>
      <c r="F1819" s="4"/>
    </row>
    <row r="1820" spans="1:6">
      <c r="A1820" s="5"/>
      <c r="B1820" s="3"/>
      <c r="C1820" s="3"/>
      <c r="D1820" s="3"/>
      <c r="E1820" s="4"/>
      <c r="F1820" s="4"/>
    </row>
    <row r="1821" spans="1:6">
      <c r="A1821" s="5"/>
      <c r="B1821" s="3"/>
      <c r="C1821" s="3"/>
      <c r="D1821" s="3"/>
      <c r="E1821" s="4"/>
      <c r="F1821" s="4"/>
    </row>
    <row r="1822" spans="1:6">
      <c r="A1822" s="5"/>
      <c r="B1822" s="3"/>
      <c r="C1822" s="3"/>
      <c r="D1822" s="3"/>
      <c r="E1822" s="4"/>
      <c r="F1822" s="4"/>
    </row>
    <row r="1823" spans="1:6">
      <c r="A1823" s="5"/>
      <c r="B1823" s="3"/>
      <c r="C1823" s="3"/>
      <c r="D1823" s="3"/>
      <c r="E1823" s="4"/>
      <c r="F1823" s="4"/>
    </row>
    <row r="1824" spans="1:6">
      <c r="A1824" s="5"/>
      <c r="B1824" s="3"/>
      <c r="C1824" s="3"/>
      <c r="D1824" s="3"/>
      <c r="E1824" s="4"/>
      <c r="F1824" s="4"/>
    </row>
    <row r="1825" spans="1:6">
      <c r="A1825" s="5"/>
      <c r="B1825" s="3"/>
      <c r="C1825" s="3"/>
      <c r="D1825" s="3"/>
      <c r="E1825" s="4"/>
      <c r="F1825" s="4"/>
    </row>
    <row r="1826" spans="1:6">
      <c r="A1826" s="5"/>
      <c r="B1826" s="3"/>
      <c r="C1826" s="3"/>
      <c r="D1826" s="3"/>
      <c r="E1826" s="4"/>
      <c r="F1826" s="4"/>
    </row>
    <row r="1827" spans="1:6">
      <c r="A1827" s="5"/>
      <c r="B1827" s="3"/>
      <c r="C1827" s="3"/>
      <c r="D1827" s="3"/>
      <c r="E1827" s="4"/>
      <c r="F1827" s="4"/>
    </row>
    <row r="1828" spans="1:6">
      <c r="A1828" s="5"/>
      <c r="B1828" s="3"/>
      <c r="C1828" s="3"/>
      <c r="D1828" s="3"/>
      <c r="E1828" s="4"/>
      <c r="F1828" s="4"/>
    </row>
    <row r="1829" spans="1:6">
      <c r="A1829" s="5"/>
      <c r="B1829" s="3"/>
      <c r="C1829" s="3"/>
      <c r="D1829" s="3"/>
      <c r="E1829" s="4"/>
      <c r="F1829" s="4"/>
    </row>
    <row r="1830" spans="1:6">
      <c r="A1830" s="5"/>
      <c r="B1830" s="3"/>
      <c r="C1830" s="3"/>
      <c r="D1830" s="3"/>
      <c r="E1830" s="4"/>
      <c r="F1830" s="4"/>
    </row>
    <row r="1831" spans="1:6">
      <c r="A1831" s="5"/>
      <c r="B1831" s="3"/>
      <c r="C1831" s="3"/>
      <c r="D1831" s="3"/>
      <c r="E1831" s="4"/>
      <c r="F1831" s="4"/>
    </row>
    <row r="1832" spans="1:6">
      <c r="A1832" s="5"/>
      <c r="B1832" s="3"/>
      <c r="C1832" s="3"/>
      <c r="D1832" s="3"/>
      <c r="E1832" s="4"/>
      <c r="F1832" s="4"/>
    </row>
    <row r="1833" spans="1:6">
      <c r="A1833" s="5"/>
      <c r="B1833" s="3"/>
      <c r="C1833" s="3"/>
      <c r="D1833" s="3"/>
      <c r="E1833" s="4"/>
      <c r="F1833" s="4"/>
    </row>
    <row r="1834" spans="1:6">
      <c r="A1834" s="5"/>
      <c r="B1834" s="3"/>
      <c r="C1834" s="3"/>
      <c r="D1834" s="3"/>
      <c r="E1834" s="4"/>
      <c r="F1834" s="4"/>
    </row>
    <row r="1835" spans="1:6">
      <c r="A1835" s="5"/>
      <c r="B1835" s="3"/>
      <c r="C1835" s="3"/>
      <c r="D1835" s="3"/>
      <c r="E1835" s="4"/>
      <c r="F1835" s="4"/>
    </row>
    <row r="1836" spans="1:6">
      <c r="A1836" s="5"/>
      <c r="B1836" s="3"/>
      <c r="C1836" s="3"/>
      <c r="D1836" s="3"/>
      <c r="E1836" s="4"/>
      <c r="F1836" s="4"/>
    </row>
    <row r="1837" spans="1:6">
      <c r="A1837" s="5"/>
      <c r="B1837" s="3"/>
      <c r="C1837" s="3"/>
      <c r="D1837" s="3"/>
      <c r="E1837" s="4"/>
      <c r="F1837" s="4"/>
    </row>
    <row r="1838" spans="1:6">
      <c r="A1838" s="5"/>
      <c r="B1838" s="3"/>
      <c r="C1838" s="3"/>
      <c r="D1838" s="3"/>
      <c r="E1838" s="4"/>
      <c r="F1838" s="4"/>
    </row>
    <row r="1839" spans="1:6">
      <c r="A1839" s="5"/>
      <c r="B1839" s="3"/>
      <c r="C1839" s="3"/>
      <c r="D1839" s="3"/>
      <c r="E1839" s="4"/>
      <c r="F1839" s="4"/>
    </row>
    <row r="1840" spans="1:6">
      <c r="A1840" s="5"/>
      <c r="B1840" s="3"/>
      <c r="C1840" s="3"/>
      <c r="D1840" s="3"/>
      <c r="E1840" s="4"/>
      <c r="F1840" s="4"/>
    </row>
    <row r="1841" spans="1:6">
      <c r="A1841" s="5"/>
      <c r="B1841" s="3"/>
      <c r="C1841" s="3"/>
      <c r="D1841" s="3"/>
      <c r="E1841" s="4"/>
      <c r="F1841" s="4"/>
    </row>
    <row r="1842" spans="1:6">
      <c r="A1842" s="5"/>
      <c r="B1842" s="3"/>
      <c r="C1842" s="3"/>
      <c r="D1842" s="3"/>
      <c r="E1842" s="4"/>
      <c r="F1842" s="4"/>
    </row>
    <row r="1843" spans="1:6">
      <c r="A1843" s="5"/>
      <c r="B1843" s="3"/>
      <c r="C1843" s="3"/>
      <c r="D1843" s="3"/>
      <c r="E1843" s="4"/>
      <c r="F1843" s="4"/>
    </row>
    <row r="1844" spans="1:6">
      <c r="A1844" s="5"/>
      <c r="B1844" s="3"/>
      <c r="C1844" s="3"/>
      <c r="D1844" s="3"/>
      <c r="E1844" s="4"/>
      <c r="F1844" s="4"/>
    </row>
    <row r="1845" spans="1:6">
      <c r="A1845" s="5"/>
      <c r="B1845" s="3"/>
      <c r="C1845" s="3"/>
      <c r="D1845" s="3"/>
      <c r="E1845" s="4"/>
      <c r="F1845" s="4"/>
    </row>
    <row r="1846" spans="1:6">
      <c r="A1846" s="5"/>
      <c r="B1846" s="3"/>
      <c r="C1846" s="3"/>
      <c r="D1846" s="3"/>
      <c r="E1846" s="4"/>
      <c r="F1846" s="4"/>
    </row>
    <row r="1847" spans="1:6">
      <c r="A1847" s="5"/>
      <c r="B1847" s="3"/>
      <c r="C1847" s="3"/>
      <c r="D1847" s="3"/>
      <c r="E1847" s="4"/>
      <c r="F1847" s="4"/>
    </row>
    <row r="1848" spans="1:6">
      <c r="A1848" s="5"/>
      <c r="B1848" s="3"/>
      <c r="C1848" s="3"/>
      <c r="D1848" s="3"/>
      <c r="E1848" s="4"/>
      <c r="F1848" s="4"/>
    </row>
    <row r="1849" spans="1:6">
      <c r="A1849" s="5"/>
      <c r="B1849" s="3"/>
      <c r="C1849" s="3"/>
      <c r="D1849" s="3"/>
      <c r="E1849" s="4"/>
      <c r="F1849" s="4"/>
    </row>
    <row r="1850" spans="1:6">
      <c r="A1850" s="5"/>
      <c r="B1850" s="3"/>
      <c r="C1850" s="3"/>
      <c r="D1850" s="3"/>
      <c r="E1850" s="4"/>
      <c r="F1850" s="4"/>
    </row>
    <row r="1851" spans="1:6">
      <c r="A1851" s="5"/>
      <c r="B1851" s="3"/>
      <c r="C1851" s="3"/>
      <c r="D1851" s="3"/>
      <c r="E1851" s="4"/>
      <c r="F1851" s="4"/>
    </row>
    <row r="1852" spans="1:6">
      <c r="A1852" s="5"/>
      <c r="B1852" s="3"/>
      <c r="C1852" s="3"/>
      <c r="D1852" s="3"/>
      <c r="E1852" s="4"/>
      <c r="F1852" s="4"/>
    </row>
    <row r="1853" spans="1:6">
      <c r="A1853" s="5"/>
      <c r="B1853" s="3"/>
      <c r="C1853" s="3"/>
      <c r="D1853" s="3"/>
      <c r="E1853" s="4"/>
      <c r="F1853" s="4"/>
    </row>
    <row r="1854" spans="1:6">
      <c r="A1854" s="5"/>
      <c r="B1854" s="3"/>
      <c r="C1854" s="3"/>
      <c r="D1854" s="3"/>
      <c r="E1854" s="4"/>
      <c r="F1854" s="4"/>
    </row>
    <row r="1855" spans="1:6">
      <c r="A1855" s="5"/>
      <c r="B1855" s="3"/>
      <c r="C1855" s="3"/>
      <c r="D1855" s="3"/>
      <c r="E1855" s="4"/>
      <c r="F1855" s="4"/>
    </row>
    <row r="1856" spans="1:6">
      <c r="A1856" s="5"/>
      <c r="B1856" s="3"/>
      <c r="C1856" s="3"/>
      <c r="D1856" s="3"/>
      <c r="E1856" s="4"/>
      <c r="F1856" s="4"/>
    </row>
    <row r="1857" spans="1:6">
      <c r="A1857" s="5"/>
      <c r="B1857" s="3"/>
      <c r="C1857" s="3"/>
      <c r="D1857" s="3"/>
      <c r="E1857" s="4"/>
      <c r="F1857" s="4"/>
    </row>
    <row r="1858" spans="1:6">
      <c r="A1858" s="5"/>
      <c r="B1858" s="3"/>
      <c r="C1858" s="3"/>
      <c r="D1858" s="3"/>
      <c r="E1858" s="4"/>
      <c r="F1858" s="4"/>
    </row>
    <row r="1859" spans="1:6">
      <c r="A1859" s="5"/>
      <c r="B1859" s="3"/>
      <c r="C1859" s="3"/>
      <c r="D1859" s="3"/>
      <c r="E1859" s="4"/>
      <c r="F1859" s="4"/>
    </row>
    <row r="1860" spans="1:6">
      <c r="A1860" s="5"/>
      <c r="B1860" s="3"/>
      <c r="C1860" s="3"/>
      <c r="D1860" s="3"/>
      <c r="E1860" s="4"/>
      <c r="F1860" s="4"/>
    </row>
    <row r="1861" spans="1:6">
      <c r="A1861" s="5"/>
      <c r="B1861" s="3"/>
      <c r="C1861" s="3"/>
      <c r="D1861" s="3"/>
      <c r="E1861" s="4"/>
      <c r="F1861" s="4"/>
    </row>
    <row r="1862" spans="1:6">
      <c r="A1862" s="5"/>
      <c r="B1862" s="3"/>
      <c r="C1862" s="3"/>
      <c r="D1862" s="3"/>
      <c r="E1862" s="4"/>
      <c r="F1862" s="4"/>
    </row>
    <row r="1863" spans="1:6">
      <c r="A1863" s="5"/>
      <c r="B1863" s="3"/>
      <c r="C1863" s="3"/>
      <c r="D1863" s="3"/>
      <c r="E1863" s="4"/>
      <c r="F1863" s="4"/>
    </row>
    <row r="1864" spans="1:6">
      <c r="A1864" s="5"/>
      <c r="B1864" s="3"/>
      <c r="C1864" s="3"/>
      <c r="D1864" s="3"/>
      <c r="E1864" s="4"/>
      <c r="F1864" s="4"/>
    </row>
    <row r="1865" spans="1:6">
      <c r="A1865" s="5"/>
      <c r="B1865" s="3"/>
      <c r="C1865" s="3"/>
      <c r="D1865" s="3"/>
      <c r="E1865" s="4"/>
      <c r="F1865" s="4"/>
    </row>
    <row r="1866" spans="1:6">
      <c r="A1866" s="5"/>
      <c r="B1866" s="3"/>
      <c r="C1866" s="3"/>
      <c r="D1866" s="3"/>
      <c r="E1866" s="4"/>
      <c r="F1866" s="4"/>
    </row>
    <row r="1867" spans="1:6">
      <c r="A1867" s="5"/>
      <c r="B1867" s="3"/>
      <c r="C1867" s="3"/>
      <c r="D1867" s="3"/>
      <c r="E1867" s="4"/>
      <c r="F1867" s="4"/>
    </row>
    <row r="1868" spans="1:6">
      <c r="A1868" s="5"/>
      <c r="B1868" s="3"/>
      <c r="C1868" s="3"/>
      <c r="D1868" s="3"/>
      <c r="E1868" s="4"/>
      <c r="F1868" s="4"/>
    </row>
    <row r="1869" spans="1:6">
      <c r="A1869" s="5"/>
      <c r="B1869" s="3"/>
      <c r="C1869" s="3"/>
      <c r="D1869" s="3"/>
      <c r="E1869" s="4"/>
      <c r="F1869" s="4"/>
    </row>
    <row r="1870" spans="1:6">
      <c r="A1870" s="5"/>
      <c r="B1870" s="3"/>
      <c r="C1870" s="3"/>
      <c r="D1870" s="3"/>
      <c r="E1870" s="4"/>
      <c r="F1870" s="4"/>
    </row>
    <row r="1871" spans="1:6">
      <c r="A1871" s="5"/>
      <c r="B1871" s="3"/>
      <c r="C1871" s="3"/>
      <c r="D1871" s="3"/>
      <c r="E1871" s="4"/>
      <c r="F1871" s="4"/>
    </row>
    <row r="1872" spans="1:6">
      <c r="A1872" s="5"/>
      <c r="B1872" s="3"/>
      <c r="C1872" s="3"/>
      <c r="D1872" s="3"/>
      <c r="E1872" s="4"/>
      <c r="F1872" s="4"/>
    </row>
    <row r="1873" spans="1:6">
      <c r="A1873" s="5"/>
      <c r="B1873" s="3"/>
      <c r="C1873" s="3"/>
      <c r="D1873" s="3"/>
      <c r="E1873" s="4"/>
      <c r="F1873" s="4"/>
    </row>
    <row r="1874" spans="1:6">
      <c r="A1874" s="5"/>
      <c r="B1874" s="3"/>
      <c r="C1874" s="3"/>
      <c r="D1874" s="3"/>
      <c r="E1874" s="4"/>
      <c r="F1874" s="4"/>
    </row>
    <row r="1875" spans="1:6">
      <c r="A1875" s="5"/>
      <c r="B1875" s="3"/>
      <c r="C1875" s="3"/>
      <c r="D1875" s="3"/>
      <c r="E1875" s="4"/>
      <c r="F1875" s="4"/>
    </row>
    <row r="1876" spans="1:6">
      <c r="A1876" s="5"/>
      <c r="B1876" s="3"/>
      <c r="C1876" s="3"/>
      <c r="D1876" s="3"/>
      <c r="E1876" s="4"/>
      <c r="F1876" s="4"/>
    </row>
    <row r="1877" spans="1:6">
      <c r="A1877" s="5"/>
      <c r="B1877" s="3"/>
      <c r="C1877" s="3"/>
      <c r="D1877" s="3"/>
      <c r="E1877" s="4"/>
      <c r="F1877" s="4"/>
    </row>
    <row r="1878" spans="1:6">
      <c r="A1878" s="5"/>
      <c r="B1878" s="3"/>
      <c r="C1878" s="3"/>
      <c r="D1878" s="3"/>
      <c r="E1878" s="4"/>
      <c r="F1878" s="4"/>
    </row>
    <row r="1879" spans="1:6">
      <c r="A1879" s="5"/>
      <c r="B1879" s="3"/>
      <c r="C1879" s="3"/>
      <c r="D1879" s="3"/>
      <c r="E1879" s="4"/>
      <c r="F1879" s="4"/>
    </row>
    <row r="1880" spans="1:6">
      <c r="A1880" s="5"/>
      <c r="B1880" s="3"/>
      <c r="C1880" s="3"/>
      <c r="D1880" s="3"/>
      <c r="E1880" s="4"/>
      <c r="F1880" s="4"/>
    </row>
    <row r="1881" spans="1:6">
      <c r="A1881" s="5"/>
      <c r="B1881" s="3"/>
      <c r="C1881" s="3"/>
      <c r="D1881" s="3"/>
      <c r="E1881" s="4"/>
      <c r="F1881" s="4"/>
    </row>
    <row r="1882" spans="1:6">
      <c r="A1882" s="5"/>
      <c r="B1882" s="3"/>
      <c r="C1882" s="3"/>
      <c r="D1882" s="3"/>
      <c r="E1882" s="4"/>
      <c r="F1882" s="4"/>
    </row>
    <row r="1883" spans="1:6">
      <c r="A1883" s="5"/>
      <c r="B1883" s="3"/>
      <c r="C1883" s="3"/>
      <c r="D1883" s="3"/>
      <c r="E1883" s="4"/>
      <c r="F1883" s="4"/>
    </row>
    <row r="1884" spans="1:6">
      <c r="A1884" s="5"/>
      <c r="B1884" s="3"/>
      <c r="C1884" s="3"/>
      <c r="D1884" s="3"/>
      <c r="E1884" s="4"/>
      <c r="F1884" s="4"/>
    </row>
    <row r="1885" spans="1:6">
      <c r="A1885" s="5"/>
      <c r="B1885" s="3"/>
      <c r="C1885" s="3"/>
      <c r="D1885" s="3"/>
      <c r="E1885" s="4"/>
      <c r="F1885" s="4"/>
    </row>
    <row r="1886" spans="1:6">
      <c r="A1886" s="5"/>
      <c r="B1886" s="3"/>
      <c r="C1886" s="3"/>
      <c r="D1886" s="3"/>
      <c r="E1886" s="4"/>
      <c r="F1886" s="4"/>
    </row>
    <row r="1887" spans="1:6">
      <c r="A1887" s="5"/>
      <c r="B1887" s="3"/>
      <c r="C1887" s="3"/>
      <c r="D1887" s="3"/>
      <c r="E1887" s="4"/>
      <c r="F1887" s="4"/>
    </row>
    <row r="1888" spans="1:6">
      <c r="A1888" s="5"/>
      <c r="B1888" s="3"/>
      <c r="C1888" s="3"/>
      <c r="D1888" s="3"/>
      <c r="E1888" s="4"/>
      <c r="F1888" s="4"/>
    </row>
    <row r="1889" spans="1:6">
      <c r="A1889" s="5"/>
      <c r="B1889" s="3"/>
      <c r="C1889" s="3"/>
      <c r="D1889" s="3"/>
      <c r="E1889" s="4"/>
      <c r="F1889" s="4"/>
    </row>
    <row r="1890" spans="1:6">
      <c r="A1890" s="5"/>
      <c r="B1890" s="3"/>
      <c r="C1890" s="3"/>
      <c r="D1890" s="3"/>
      <c r="E1890" s="4"/>
      <c r="F1890" s="4"/>
    </row>
    <row r="1891" spans="1:6">
      <c r="A1891" s="5"/>
      <c r="B1891" s="3"/>
      <c r="C1891" s="3"/>
      <c r="D1891" s="3"/>
      <c r="E1891" s="4"/>
      <c r="F1891" s="4"/>
    </row>
    <row r="1892" spans="1:6">
      <c r="A1892" s="5"/>
      <c r="B1892" s="3"/>
      <c r="C1892" s="3"/>
      <c r="D1892" s="3"/>
      <c r="E1892" s="4"/>
      <c r="F1892" s="4"/>
    </row>
    <row r="1893" spans="1:6">
      <c r="A1893" s="5"/>
      <c r="B1893" s="3"/>
      <c r="C1893" s="3"/>
      <c r="D1893" s="3"/>
      <c r="E1893" s="4"/>
      <c r="F1893" s="4"/>
    </row>
    <row r="1894" spans="1:6">
      <c r="A1894" s="5"/>
      <c r="B1894" s="3"/>
      <c r="C1894" s="3"/>
      <c r="D1894" s="3"/>
      <c r="E1894" s="4"/>
      <c r="F1894" s="4"/>
    </row>
    <row r="1895" spans="1:6">
      <c r="A1895" s="5"/>
      <c r="B1895" s="3"/>
      <c r="C1895" s="3"/>
      <c r="D1895" s="3"/>
      <c r="E1895" s="4"/>
      <c r="F1895" s="4"/>
    </row>
    <row r="1896" spans="1:6">
      <c r="A1896" s="5"/>
      <c r="B1896" s="3"/>
      <c r="C1896" s="3"/>
      <c r="D1896" s="3"/>
      <c r="E1896" s="4"/>
      <c r="F1896" s="4"/>
    </row>
    <row r="1897" spans="1:6">
      <c r="A1897" s="5"/>
      <c r="B1897" s="3"/>
      <c r="C1897" s="3"/>
      <c r="D1897" s="3"/>
      <c r="E1897" s="4"/>
      <c r="F1897" s="4"/>
    </row>
    <row r="1898" spans="1:6">
      <c r="A1898" s="5"/>
      <c r="B1898" s="3"/>
      <c r="C1898" s="3"/>
      <c r="D1898" s="3"/>
      <c r="E1898" s="4"/>
      <c r="F1898" s="4"/>
    </row>
    <row r="1899" spans="1:6">
      <c r="A1899" s="5"/>
      <c r="B1899" s="3"/>
      <c r="C1899" s="3"/>
      <c r="D1899" s="3"/>
      <c r="E1899" s="4"/>
      <c r="F1899" s="4"/>
    </row>
    <row r="1900" spans="1:6">
      <c r="A1900" s="5"/>
      <c r="B1900" s="3"/>
      <c r="C1900" s="3"/>
      <c r="D1900" s="3"/>
      <c r="E1900" s="4"/>
      <c r="F1900" s="4"/>
    </row>
    <row r="1901" spans="1:6">
      <c r="A1901" s="5"/>
      <c r="B1901" s="3"/>
      <c r="C1901" s="3"/>
      <c r="D1901" s="3"/>
      <c r="E1901" s="4"/>
      <c r="F1901" s="4"/>
    </row>
    <row r="1902" spans="1:6">
      <c r="A1902" s="5"/>
      <c r="B1902" s="3"/>
      <c r="C1902" s="3"/>
      <c r="D1902" s="3"/>
      <c r="E1902" s="4"/>
      <c r="F1902" s="4"/>
    </row>
    <row r="1903" spans="1:6">
      <c r="A1903" s="5"/>
      <c r="B1903" s="3"/>
      <c r="C1903" s="3"/>
      <c r="D1903" s="3"/>
      <c r="E1903" s="4"/>
      <c r="F1903" s="4"/>
    </row>
    <row r="1904" spans="1:6">
      <c r="A1904" s="5"/>
      <c r="B1904" s="3"/>
      <c r="C1904" s="3"/>
      <c r="D1904" s="3"/>
      <c r="E1904" s="4"/>
      <c r="F1904" s="4"/>
    </row>
    <row r="1905" spans="1:6">
      <c r="A1905" s="5"/>
      <c r="B1905" s="3"/>
      <c r="C1905" s="3"/>
      <c r="D1905" s="3"/>
      <c r="E1905" s="4"/>
      <c r="F1905" s="4"/>
    </row>
    <row r="1906" spans="1:6">
      <c r="A1906" s="5"/>
      <c r="B1906" s="3"/>
      <c r="C1906" s="3"/>
      <c r="D1906" s="3"/>
      <c r="E1906" s="4"/>
      <c r="F1906" s="4"/>
    </row>
    <row r="1907" spans="1:6">
      <c r="A1907" s="5"/>
      <c r="B1907" s="3"/>
      <c r="C1907" s="3"/>
      <c r="D1907" s="3"/>
      <c r="E1907" s="4"/>
      <c r="F1907" s="4"/>
    </row>
    <row r="1908" spans="1:6">
      <c r="A1908" s="5"/>
      <c r="B1908" s="3"/>
      <c r="C1908" s="3"/>
      <c r="D1908" s="3"/>
      <c r="E1908" s="4"/>
      <c r="F1908" s="4"/>
    </row>
    <row r="1909" spans="1:6">
      <c r="A1909" s="5"/>
      <c r="B1909" s="3"/>
      <c r="C1909" s="3"/>
      <c r="D1909" s="3"/>
      <c r="E1909" s="4"/>
      <c r="F1909" s="4"/>
    </row>
    <row r="1910" spans="1:6">
      <c r="A1910" s="5"/>
      <c r="B1910" s="3"/>
      <c r="C1910" s="3"/>
      <c r="D1910" s="3"/>
      <c r="E1910" s="4"/>
      <c r="F1910" s="4"/>
    </row>
    <row r="1911" spans="1:6">
      <c r="A1911" s="5"/>
      <c r="B1911" s="3"/>
      <c r="C1911" s="3"/>
      <c r="D1911" s="3"/>
      <c r="E1911" s="4"/>
      <c r="F1911" s="4"/>
    </row>
    <row r="1912" spans="1:6">
      <c r="A1912" s="5"/>
      <c r="B1912" s="3"/>
      <c r="C1912" s="3"/>
      <c r="D1912" s="3"/>
      <c r="E1912" s="4"/>
      <c r="F1912" s="4"/>
    </row>
    <row r="1913" spans="1:6">
      <c r="A1913" s="5"/>
      <c r="B1913" s="3"/>
      <c r="C1913" s="3"/>
      <c r="D1913" s="3"/>
      <c r="E1913" s="4"/>
      <c r="F1913" s="4"/>
    </row>
    <row r="1914" spans="1:6">
      <c r="A1914" s="5"/>
      <c r="B1914" s="3"/>
      <c r="C1914" s="3"/>
      <c r="D1914" s="3"/>
      <c r="E1914" s="4"/>
      <c r="F1914" s="4"/>
    </row>
    <row r="1915" spans="1:6">
      <c r="A1915" s="5"/>
      <c r="B1915" s="3"/>
      <c r="C1915" s="3"/>
      <c r="D1915" s="3"/>
      <c r="E1915" s="4"/>
      <c r="F1915" s="4"/>
    </row>
    <row r="1916" spans="1:6">
      <c r="A1916" s="5"/>
      <c r="B1916" s="3"/>
      <c r="C1916" s="3"/>
      <c r="D1916" s="3"/>
      <c r="E1916" s="4"/>
      <c r="F1916" s="4"/>
    </row>
    <row r="1917" spans="1:6">
      <c r="A1917" s="5"/>
      <c r="B1917" s="3"/>
      <c r="C1917" s="3"/>
      <c r="D1917" s="3"/>
      <c r="E1917" s="4"/>
      <c r="F1917" s="4"/>
    </row>
    <row r="1918" spans="1:6">
      <c r="A1918" s="5"/>
      <c r="B1918" s="3"/>
      <c r="C1918" s="3"/>
      <c r="D1918" s="3"/>
      <c r="E1918" s="4"/>
      <c r="F1918" s="4"/>
    </row>
    <row r="1919" spans="1:6">
      <c r="A1919" s="5"/>
      <c r="B1919" s="3"/>
      <c r="C1919" s="3"/>
      <c r="D1919" s="3"/>
      <c r="E1919" s="4"/>
      <c r="F1919" s="4"/>
    </row>
    <row r="1920" spans="1:6">
      <c r="A1920" s="5"/>
      <c r="B1920" s="3"/>
      <c r="C1920" s="3"/>
      <c r="D1920" s="3"/>
      <c r="E1920" s="4"/>
      <c r="F1920" s="4"/>
    </row>
    <row r="1921" spans="1:6">
      <c r="A1921" s="5"/>
      <c r="B1921" s="3"/>
      <c r="C1921" s="3"/>
      <c r="D1921" s="3"/>
      <c r="E1921" s="4"/>
      <c r="F1921" s="4"/>
    </row>
    <row r="1922" spans="1:6">
      <c r="A1922" s="5"/>
      <c r="B1922" s="3"/>
      <c r="C1922" s="3"/>
      <c r="D1922" s="3"/>
      <c r="E1922" s="4"/>
      <c r="F1922" s="4"/>
    </row>
    <row r="1923" spans="1:6">
      <c r="A1923" s="5"/>
      <c r="B1923" s="3"/>
      <c r="C1923" s="3"/>
      <c r="D1923" s="3"/>
      <c r="E1923" s="4"/>
      <c r="F1923" s="4"/>
    </row>
    <row r="1924" spans="1:6">
      <c r="A1924" s="5"/>
      <c r="B1924" s="3"/>
      <c r="C1924" s="3"/>
      <c r="D1924" s="3"/>
      <c r="E1924" s="4"/>
      <c r="F1924" s="4"/>
    </row>
    <row r="1925" spans="1:6">
      <c r="A1925" s="5"/>
      <c r="B1925" s="3"/>
      <c r="C1925" s="3"/>
      <c r="D1925" s="3"/>
      <c r="E1925" s="4"/>
      <c r="F1925" s="4"/>
    </row>
    <row r="1926" spans="1:6">
      <c r="A1926" s="5"/>
      <c r="B1926" s="3"/>
      <c r="C1926" s="3"/>
      <c r="D1926" s="3"/>
      <c r="E1926" s="4"/>
      <c r="F1926" s="4"/>
    </row>
    <row r="1927" spans="1:6">
      <c r="A1927" s="5"/>
      <c r="B1927" s="3"/>
      <c r="C1927" s="3"/>
      <c r="D1927" s="3"/>
      <c r="E1927" s="4"/>
      <c r="F1927" s="4"/>
    </row>
    <row r="1928" spans="1:6">
      <c r="A1928" s="5"/>
      <c r="B1928" s="3"/>
      <c r="C1928" s="3"/>
      <c r="D1928" s="3"/>
      <c r="E1928" s="4"/>
      <c r="F1928" s="4"/>
    </row>
    <row r="1929" spans="1:6">
      <c r="A1929" s="5"/>
      <c r="B1929" s="3"/>
      <c r="C1929" s="3"/>
      <c r="D1929" s="3"/>
      <c r="E1929" s="4"/>
      <c r="F1929" s="4"/>
    </row>
    <row r="1930" spans="1:6">
      <c r="A1930" s="5"/>
      <c r="B1930" s="3"/>
      <c r="C1930" s="3"/>
      <c r="D1930" s="3"/>
      <c r="E1930" s="4"/>
      <c r="F1930" s="4"/>
    </row>
    <row r="1931" spans="1:6">
      <c r="A1931" s="5"/>
      <c r="B1931" s="3"/>
      <c r="C1931" s="3"/>
      <c r="D1931" s="3"/>
      <c r="E1931" s="4"/>
      <c r="F1931" s="4"/>
    </row>
    <row r="1932" spans="1:6">
      <c r="A1932" s="5"/>
      <c r="B1932" s="3"/>
      <c r="C1932" s="3"/>
      <c r="D1932" s="3"/>
      <c r="E1932" s="4"/>
      <c r="F1932" s="4"/>
    </row>
    <row r="1933" spans="1:6">
      <c r="A1933" s="5"/>
      <c r="B1933" s="3"/>
      <c r="C1933" s="3"/>
      <c r="D1933" s="3"/>
      <c r="E1933" s="4"/>
      <c r="F1933" s="4"/>
    </row>
    <row r="1934" spans="1:6">
      <c r="A1934" s="5"/>
      <c r="B1934" s="3"/>
      <c r="C1934" s="3"/>
      <c r="D1934" s="3"/>
      <c r="E1934" s="4"/>
      <c r="F1934" s="4"/>
    </row>
    <row r="1935" spans="1:6">
      <c r="A1935" s="5"/>
      <c r="B1935" s="3"/>
      <c r="C1935" s="3"/>
      <c r="D1935" s="3"/>
      <c r="E1935" s="4"/>
      <c r="F1935" s="4"/>
    </row>
    <row r="1936" spans="1:6">
      <c r="A1936" s="5"/>
      <c r="B1936" s="3"/>
      <c r="C1936" s="3"/>
      <c r="D1936" s="3"/>
      <c r="E1936" s="4"/>
      <c r="F1936" s="4"/>
    </row>
    <row r="1937" spans="1:6">
      <c r="A1937" s="5"/>
      <c r="B1937" s="3"/>
      <c r="C1937" s="3"/>
      <c r="D1937" s="3"/>
      <c r="E1937" s="4"/>
      <c r="F1937" s="4"/>
    </row>
    <row r="1938" spans="1:6">
      <c r="A1938" s="5"/>
      <c r="B1938" s="3"/>
      <c r="C1938" s="3"/>
      <c r="D1938" s="3"/>
      <c r="E1938" s="4"/>
      <c r="F1938" s="4"/>
    </row>
    <row r="1939" spans="1:6">
      <c r="A1939" s="5"/>
      <c r="B1939" s="3"/>
      <c r="C1939" s="3"/>
      <c r="D1939" s="3"/>
      <c r="E1939" s="4"/>
      <c r="F1939" s="4"/>
    </row>
    <row r="1940" spans="1:6">
      <c r="A1940" s="5"/>
      <c r="B1940" s="3"/>
      <c r="C1940" s="3"/>
      <c r="D1940" s="3"/>
      <c r="E1940" s="4"/>
      <c r="F1940" s="4"/>
    </row>
    <row r="1941" spans="1:6">
      <c r="A1941" s="5"/>
      <c r="B1941" s="3"/>
      <c r="C1941" s="3"/>
      <c r="D1941" s="3"/>
      <c r="E1941" s="4"/>
      <c r="F1941" s="4"/>
    </row>
    <row r="1942" spans="1:6">
      <c r="A1942" s="5"/>
      <c r="B1942" s="3"/>
      <c r="C1942" s="3"/>
      <c r="D1942" s="3"/>
      <c r="E1942" s="4"/>
      <c r="F1942" s="4"/>
    </row>
    <row r="1943" spans="1:6">
      <c r="A1943" s="5"/>
      <c r="B1943" s="3"/>
      <c r="C1943" s="3"/>
      <c r="D1943" s="3"/>
      <c r="E1943" s="4"/>
      <c r="F1943" s="4"/>
    </row>
    <row r="1944" spans="1:6">
      <c r="A1944" s="5"/>
      <c r="B1944" s="3"/>
      <c r="C1944" s="3"/>
      <c r="D1944" s="3"/>
      <c r="E1944" s="4"/>
      <c r="F1944" s="4"/>
    </row>
    <row r="1945" spans="1:6">
      <c r="A1945" s="5"/>
      <c r="B1945" s="3"/>
      <c r="C1945" s="3"/>
      <c r="D1945" s="3"/>
      <c r="E1945" s="4"/>
      <c r="F1945" s="4"/>
    </row>
    <row r="1946" spans="1:6">
      <c r="A1946" s="5"/>
      <c r="B1946" s="3"/>
      <c r="C1946" s="3"/>
      <c r="D1946" s="3"/>
      <c r="E1946" s="4"/>
      <c r="F1946" s="4"/>
    </row>
    <row r="1947" spans="1:6">
      <c r="A1947" s="5"/>
      <c r="B1947" s="3"/>
      <c r="C1947" s="3"/>
      <c r="D1947" s="3"/>
      <c r="E1947" s="4"/>
      <c r="F1947" s="4"/>
    </row>
    <row r="1948" spans="1:6">
      <c r="A1948" s="5"/>
      <c r="B1948" s="3"/>
      <c r="C1948" s="3"/>
      <c r="D1948" s="3"/>
      <c r="E1948" s="4"/>
      <c r="F1948" s="4"/>
    </row>
    <row r="1949" spans="1:6">
      <c r="A1949" s="5"/>
      <c r="B1949" s="3"/>
      <c r="C1949" s="3"/>
      <c r="D1949" s="3"/>
      <c r="E1949" s="4"/>
      <c r="F1949" s="4"/>
    </row>
    <row r="1950" spans="1:6">
      <c r="A1950" s="5"/>
      <c r="B1950" s="3"/>
      <c r="C1950" s="3"/>
      <c r="D1950" s="3"/>
      <c r="E1950" s="4"/>
      <c r="F1950" s="4"/>
    </row>
    <row r="1951" spans="1:6">
      <c r="A1951" s="5"/>
      <c r="B1951" s="3"/>
      <c r="C1951" s="3"/>
      <c r="D1951" s="3"/>
      <c r="E1951" s="4"/>
      <c r="F1951" s="4"/>
    </row>
    <row r="1952" spans="1:6">
      <c r="A1952" s="5"/>
      <c r="B1952" s="3"/>
      <c r="C1952" s="3"/>
      <c r="D1952" s="3"/>
      <c r="E1952" s="4"/>
      <c r="F1952" s="4"/>
    </row>
    <row r="1953" spans="1:6">
      <c r="A1953" s="5"/>
      <c r="B1953" s="3"/>
      <c r="C1953" s="3"/>
      <c r="D1953" s="3"/>
      <c r="E1953" s="4"/>
      <c r="F1953" s="4"/>
    </row>
    <row r="1954" spans="1:6">
      <c r="A1954" s="5"/>
      <c r="B1954" s="3"/>
      <c r="C1954" s="3"/>
      <c r="D1954" s="3"/>
      <c r="E1954" s="4"/>
      <c r="F1954" s="4"/>
    </row>
    <row r="1955" spans="1:6">
      <c r="A1955" s="5"/>
      <c r="B1955" s="3"/>
      <c r="C1955" s="3"/>
      <c r="D1955" s="3"/>
      <c r="E1955" s="4"/>
      <c r="F1955" s="4"/>
    </row>
    <row r="1956" spans="1:6">
      <c r="A1956" s="5"/>
      <c r="B1956" s="3"/>
      <c r="C1956" s="3"/>
      <c r="D1956" s="3"/>
      <c r="E1956" s="4"/>
      <c r="F1956" s="4"/>
    </row>
    <row r="1957" spans="1:6">
      <c r="A1957" s="5"/>
      <c r="B1957" s="3"/>
      <c r="C1957" s="3"/>
      <c r="D1957" s="3"/>
      <c r="E1957" s="4"/>
      <c r="F1957" s="4"/>
    </row>
    <row r="1958" spans="1:6">
      <c r="A1958" s="5"/>
      <c r="B1958" s="3"/>
      <c r="C1958" s="3"/>
      <c r="D1958" s="3"/>
      <c r="E1958" s="4"/>
      <c r="F1958" s="4"/>
    </row>
    <row r="1959" spans="1:6">
      <c r="A1959" s="5"/>
      <c r="B1959" s="3"/>
      <c r="C1959" s="3"/>
      <c r="D1959" s="3"/>
      <c r="E1959" s="4"/>
      <c r="F1959" s="4"/>
    </row>
    <row r="1960" spans="1:6">
      <c r="A1960" s="5"/>
      <c r="B1960" s="3"/>
      <c r="C1960" s="3"/>
      <c r="D1960" s="3"/>
      <c r="E1960" s="4"/>
      <c r="F1960" s="4"/>
    </row>
    <row r="1961" spans="1:6">
      <c r="A1961" s="5"/>
      <c r="B1961" s="3"/>
      <c r="C1961" s="3"/>
      <c r="D1961" s="3"/>
      <c r="E1961" s="4"/>
      <c r="F1961" s="4"/>
    </row>
    <row r="1962" spans="1:6">
      <c r="A1962" s="5"/>
      <c r="B1962" s="3"/>
      <c r="C1962" s="3"/>
      <c r="D1962" s="3"/>
      <c r="E1962" s="4"/>
      <c r="F1962" s="4"/>
    </row>
    <row r="1963" spans="1:6">
      <c r="A1963" s="5"/>
      <c r="B1963" s="3"/>
      <c r="C1963" s="3"/>
      <c r="D1963" s="3"/>
      <c r="E1963" s="4"/>
      <c r="F1963" s="4"/>
    </row>
    <row r="1964" spans="1:6">
      <c r="A1964" s="5"/>
      <c r="B1964" s="3"/>
      <c r="C1964" s="3"/>
      <c r="D1964" s="3"/>
      <c r="E1964" s="4"/>
      <c r="F1964" s="4"/>
    </row>
    <row r="1965" spans="1:6">
      <c r="A1965" s="5"/>
      <c r="B1965" s="3"/>
      <c r="C1965" s="3"/>
      <c r="D1965" s="3"/>
      <c r="E1965" s="4"/>
      <c r="F1965" s="4"/>
    </row>
    <row r="1966" spans="1:6">
      <c r="A1966" s="5"/>
      <c r="B1966" s="3"/>
      <c r="C1966" s="3"/>
      <c r="D1966" s="3"/>
      <c r="E1966" s="4"/>
      <c r="F1966" s="4"/>
    </row>
    <row r="1967" spans="1:6">
      <c r="A1967" s="5"/>
      <c r="B1967" s="3"/>
      <c r="C1967" s="3"/>
      <c r="D1967" s="3"/>
      <c r="E1967" s="4"/>
      <c r="F1967" s="4"/>
    </row>
    <row r="1968" spans="1:6">
      <c r="A1968" s="5"/>
      <c r="B1968" s="3"/>
      <c r="C1968" s="3"/>
      <c r="D1968" s="3"/>
      <c r="E1968" s="4"/>
      <c r="F1968" s="4"/>
    </row>
    <row r="1969" spans="1:6">
      <c r="A1969" s="5"/>
      <c r="B1969" s="3"/>
      <c r="C1969" s="3"/>
      <c r="D1969" s="3"/>
      <c r="E1969" s="4"/>
      <c r="F1969" s="4"/>
    </row>
    <row r="1970" spans="1:6">
      <c r="A1970" s="5"/>
      <c r="B1970" s="3"/>
      <c r="C1970" s="3"/>
      <c r="D1970" s="3"/>
      <c r="E1970" s="4"/>
      <c r="F1970" s="4"/>
    </row>
    <row r="1971" spans="1:6">
      <c r="A1971" s="5"/>
      <c r="B1971" s="3"/>
      <c r="C1971" s="3"/>
      <c r="D1971" s="3"/>
      <c r="E1971" s="4"/>
      <c r="F1971" s="4"/>
    </row>
    <row r="1972" spans="1:6">
      <c r="A1972" s="5"/>
      <c r="B1972" s="3"/>
      <c r="C1972" s="3"/>
      <c r="D1972" s="3"/>
      <c r="E1972" s="4"/>
      <c r="F1972" s="4"/>
    </row>
    <row r="1973" spans="1:6">
      <c r="A1973" s="5"/>
      <c r="B1973" s="3"/>
      <c r="C1973" s="3"/>
      <c r="D1973" s="3"/>
      <c r="E1973" s="4"/>
      <c r="F1973" s="4"/>
    </row>
    <row r="1974" spans="1:6">
      <c r="A1974" s="5"/>
      <c r="B1974" s="3"/>
      <c r="C1974" s="3"/>
      <c r="D1974" s="3"/>
      <c r="E1974" s="4"/>
      <c r="F1974" s="4"/>
    </row>
    <row r="1975" spans="1:6">
      <c r="A1975" s="5"/>
      <c r="B1975" s="3"/>
      <c r="C1975" s="3"/>
      <c r="D1975" s="3"/>
      <c r="E1975" s="4"/>
      <c r="F1975" s="4"/>
    </row>
    <row r="1976" spans="1:6">
      <c r="A1976" s="5"/>
      <c r="B1976" s="3"/>
      <c r="C1976" s="3"/>
      <c r="D1976" s="3"/>
      <c r="E1976" s="4"/>
      <c r="F1976" s="4"/>
    </row>
    <row r="1977" spans="1:6">
      <c r="A1977" s="5"/>
      <c r="B1977" s="3"/>
      <c r="C1977" s="3"/>
      <c r="D1977" s="3"/>
      <c r="E1977" s="4"/>
      <c r="F1977" s="4"/>
    </row>
    <row r="1978" spans="1:6">
      <c r="A1978" s="5"/>
      <c r="B1978" s="3"/>
      <c r="C1978" s="3"/>
      <c r="D1978" s="3"/>
      <c r="E1978" s="4"/>
      <c r="F1978" s="4"/>
    </row>
    <row r="1979" spans="1:6">
      <c r="A1979" s="5"/>
      <c r="B1979" s="3"/>
      <c r="C1979" s="3"/>
      <c r="D1979" s="3"/>
      <c r="E1979" s="4"/>
      <c r="F1979" s="4"/>
    </row>
    <row r="1980" spans="1:6">
      <c r="A1980" s="5"/>
      <c r="B1980" s="3"/>
      <c r="C1980" s="3"/>
      <c r="D1980" s="3"/>
      <c r="E1980" s="4"/>
      <c r="F1980" s="4"/>
    </row>
    <row r="1981" spans="1:6">
      <c r="A1981" s="5"/>
      <c r="B1981" s="3"/>
      <c r="C1981" s="3"/>
      <c r="D1981" s="3"/>
      <c r="E1981" s="4"/>
      <c r="F1981" s="4"/>
    </row>
    <row r="1982" spans="1:6">
      <c r="A1982" s="5"/>
      <c r="B1982" s="3"/>
      <c r="C1982" s="3"/>
      <c r="D1982" s="3"/>
      <c r="E1982" s="4"/>
      <c r="F1982" s="4"/>
    </row>
    <row r="1983" spans="1:6">
      <c r="A1983" s="5"/>
      <c r="B1983" s="3"/>
      <c r="C1983" s="3"/>
      <c r="D1983" s="3"/>
      <c r="E1983" s="4"/>
      <c r="F1983" s="4"/>
    </row>
    <row r="1984" spans="1:6">
      <c r="A1984" s="5"/>
      <c r="B1984" s="3"/>
      <c r="C1984" s="3"/>
      <c r="D1984" s="3"/>
      <c r="E1984" s="4"/>
      <c r="F1984" s="4"/>
    </row>
    <row r="1985" spans="1:6">
      <c r="A1985" s="5"/>
      <c r="B1985" s="3"/>
      <c r="C1985" s="3"/>
      <c r="D1985" s="3"/>
      <c r="E1985" s="4"/>
      <c r="F1985" s="4"/>
    </row>
    <row r="1986" spans="1:6">
      <c r="A1986" s="5"/>
      <c r="B1986" s="3"/>
      <c r="C1986" s="3"/>
      <c r="D1986" s="3"/>
      <c r="E1986" s="4"/>
      <c r="F1986" s="4"/>
    </row>
    <row r="1987" spans="1:6">
      <c r="A1987" s="5"/>
      <c r="B1987" s="3"/>
      <c r="C1987" s="3"/>
      <c r="D1987" s="3"/>
      <c r="E1987" s="4"/>
      <c r="F1987" s="4"/>
    </row>
    <row r="1988" spans="1:6">
      <c r="A1988" s="5"/>
      <c r="B1988" s="3"/>
      <c r="C1988" s="3"/>
      <c r="D1988" s="3"/>
      <c r="E1988" s="4"/>
      <c r="F1988" s="4"/>
    </row>
    <row r="1989" spans="1:6">
      <c r="A1989" s="5"/>
      <c r="B1989" s="3"/>
      <c r="C1989" s="3"/>
      <c r="D1989" s="3"/>
      <c r="E1989" s="4"/>
      <c r="F1989" s="4"/>
    </row>
    <row r="1990" spans="1:6">
      <c r="A1990" s="5"/>
      <c r="B1990" s="3"/>
      <c r="C1990" s="3"/>
      <c r="D1990" s="3"/>
      <c r="E1990" s="4"/>
      <c r="F1990" s="4"/>
    </row>
    <row r="1991" spans="1:6">
      <c r="A1991" s="5"/>
      <c r="B1991" s="3"/>
      <c r="C1991" s="3"/>
      <c r="D1991" s="3"/>
      <c r="E1991" s="4"/>
      <c r="F1991" s="4"/>
    </row>
    <row r="1992" spans="1:6">
      <c r="A1992" s="5"/>
      <c r="B1992" s="3"/>
      <c r="C1992" s="3"/>
      <c r="D1992" s="3"/>
      <c r="E1992" s="4"/>
      <c r="F1992" s="4"/>
    </row>
    <row r="1993" spans="1:6">
      <c r="A1993" s="5"/>
      <c r="B1993" s="3"/>
      <c r="C1993" s="3"/>
      <c r="D1993" s="3"/>
      <c r="E1993" s="4"/>
      <c r="F1993" s="4"/>
    </row>
    <row r="1994" spans="1:6">
      <c r="A1994" s="5"/>
      <c r="B1994" s="3"/>
      <c r="C1994" s="3"/>
      <c r="D1994" s="3"/>
      <c r="E1994" s="4"/>
      <c r="F1994" s="4"/>
    </row>
    <row r="1995" spans="1:6">
      <c r="A1995" s="5"/>
      <c r="B1995" s="3"/>
      <c r="C1995" s="3"/>
      <c r="D1995" s="3"/>
      <c r="E1995" s="4"/>
      <c r="F1995" s="4"/>
    </row>
    <row r="1996" spans="1:6">
      <c r="A1996" s="5"/>
      <c r="B1996" s="3"/>
      <c r="C1996" s="3"/>
      <c r="D1996" s="3"/>
      <c r="E1996" s="4"/>
      <c r="F1996" s="4"/>
    </row>
    <row r="1997" spans="1:6">
      <c r="A1997" s="5"/>
      <c r="B1997" s="3"/>
      <c r="C1997" s="3"/>
      <c r="D1997" s="3"/>
      <c r="E1997" s="4"/>
      <c r="F1997" s="4"/>
    </row>
    <row r="1998" spans="1:6">
      <c r="A1998" s="5"/>
      <c r="B1998" s="3"/>
      <c r="C1998" s="3"/>
      <c r="D1998" s="3"/>
      <c r="E1998" s="4"/>
      <c r="F1998" s="4"/>
    </row>
    <row r="1999" spans="1:6">
      <c r="A1999" s="5"/>
      <c r="B1999" s="3"/>
      <c r="C1999" s="3"/>
      <c r="D1999" s="3"/>
      <c r="E1999" s="4"/>
      <c r="F1999" s="4"/>
    </row>
    <row r="2000" spans="1:6">
      <c r="A2000" s="5"/>
      <c r="B2000" s="3"/>
      <c r="C2000" s="3"/>
      <c r="D2000" s="3"/>
      <c r="E2000" s="4"/>
      <c r="F2000" s="4"/>
    </row>
    <row r="2001" spans="1:6">
      <c r="A2001" s="5"/>
      <c r="B2001" s="3"/>
      <c r="C2001" s="3"/>
      <c r="D2001" s="3"/>
      <c r="E2001" s="4"/>
      <c r="F2001" s="4"/>
    </row>
    <row r="2002" spans="1:6">
      <c r="A2002" s="5"/>
      <c r="B2002" s="3"/>
      <c r="C2002" s="3"/>
      <c r="D2002" s="3"/>
      <c r="E2002" s="4"/>
      <c r="F2002" s="4"/>
    </row>
    <row r="2003" spans="1:6">
      <c r="A2003" s="5"/>
      <c r="B2003" s="3"/>
      <c r="C2003" s="3"/>
      <c r="D2003" s="3"/>
      <c r="E2003" s="4"/>
      <c r="F2003" s="4"/>
    </row>
    <row r="2004" spans="1:6">
      <c r="A2004" s="5"/>
      <c r="B2004" s="3"/>
      <c r="C2004" s="3"/>
      <c r="D2004" s="3"/>
      <c r="E2004" s="4"/>
      <c r="F2004" s="4"/>
    </row>
    <row r="2005" spans="1:6">
      <c r="A2005" s="5"/>
      <c r="B2005" s="3"/>
      <c r="C2005" s="3"/>
      <c r="D2005" s="3"/>
      <c r="E2005" s="4"/>
      <c r="F2005" s="4"/>
    </row>
    <row r="2006" spans="1:6">
      <c r="A2006" s="5"/>
      <c r="B2006" s="3"/>
      <c r="C2006" s="3"/>
      <c r="D2006" s="3"/>
      <c r="E2006" s="4"/>
      <c r="F2006" s="4"/>
    </row>
    <row r="2007" spans="1:6">
      <c r="A2007" s="5"/>
      <c r="B2007" s="3"/>
      <c r="C2007" s="3"/>
      <c r="D2007" s="3"/>
      <c r="E2007" s="4"/>
      <c r="F2007" s="4"/>
    </row>
    <row r="2008" spans="1:6">
      <c r="A2008" s="5"/>
      <c r="B2008" s="3"/>
      <c r="C2008" s="3"/>
      <c r="D2008" s="3"/>
      <c r="E2008" s="4"/>
      <c r="F2008" s="4"/>
    </row>
    <row r="2009" spans="1:6">
      <c r="A2009" s="5"/>
      <c r="B2009" s="3"/>
      <c r="C2009" s="3"/>
      <c r="D2009" s="3"/>
      <c r="E2009" s="4"/>
      <c r="F2009" s="4"/>
    </row>
    <row r="2010" spans="1:6">
      <c r="A2010" s="5"/>
      <c r="B2010" s="3"/>
      <c r="C2010" s="3"/>
      <c r="D2010" s="3"/>
      <c r="E2010" s="4"/>
      <c r="F2010" s="4"/>
    </row>
    <row r="2011" spans="1:6">
      <c r="A2011" s="5"/>
      <c r="B2011" s="3"/>
      <c r="C2011" s="3"/>
      <c r="D2011" s="3"/>
      <c r="E2011" s="4"/>
      <c r="F2011" s="4"/>
    </row>
    <row r="2012" spans="1:6">
      <c r="A2012" s="5"/>
      <c r="B2012" s="3"/>
      <c r="C2012" s="3"/>
      <c r="D2012" s="3"/>
      <c r="E2012" s="4"/>
      <c r="F2012" s="4"/>
    </row>
    <row r="2013" spans="1:6">
      <c r="A2013" s="5"/>
      <c r="B2013" s="3"/>
      <c r="C2013" s="3"/>
      <c r="D2013" s="3"/>
      <c r="E2013" s="4"/>
      <c r="F2013" s="4"/>
    </row>
    <row r="2014" spans="1:6">
      <c r="A2014" s="5"/>
      <c r="B2014" s="3"/>
      <c r="C2014" s="3"/>
      <c r="D2014" s="3"/>
      <c r="E2014" s="4"/>
      <c r="F2014" s="4"/>
    </row>
    <row r="2015" spans="1:6">
      <c r="A2015" s="5"/>
      <c r="B2015" s="3"/>
      <c r="C2015" s="3"/>
      <c r="D2015" s="3"/>
      <c r="E2015" s="4"/>
      <c r="F2015" s="4"/>
    </row>
    <row r="2016" spans="1:6">
      <c r="A2016" s="5"/>
      <c r="B2016" s="3"/>
      <c r="C2016" s="3"/>
      <c r="D2016" s="3"/>
      <c r="E2016" s="4"/>
      <c r="F2016" s="4"/>
    </row>
    <row r="2017" spans="1:6">
      <c r="A2017" s="5"/>
      <c r="B2017" s="3"/>
      <c r="C2017" s="3"/>
      <c r="D2017" s="3"/>
      <c r="E2017" s="4"/>
      <c r="F2017" s="4"/>
    </row>
    <row r="2018" spans="1:6">
      <c r="A2018" s="5"/>
      <c r="B2018" s="3"/>
      <c r="C2018" s="3"/>
      <c r="D2018" s="3"/>
      <c r="E2018" s="4"/>
      <c r="F2018" s="4"/>
    </row>
    <row r="2019" spans="1:6">
      <c r="A2019" s="5"/>
      <c r="B2019" s="3"/>
      <c r="C2019" s="3"/>
      <c r="D2019" s="3"/>
      <c r="E2019" s="4"/>
      <c r="F2019" s="4"/>
    </row>
    <row r="2020" spans="1:6">
      <c r="A2020" s="5"/>
      <c r="B2020" s="3"/>
      <c r="C2020" s="3"/>
      <c r="D2020" s="3"/>
      <c r="E2020" s="4"/>
      <c r="F2020" s="4"/>
    </row>
    <row r="2021" spans="1:6">
      <c r="A2021" s="5"/>
      <c r="B2021" s="3"/>
      <c r="C2021" s="3"/>
      <c r="D2021" s="3"/>
      <c r="E2021" s="4"/>
      <c r="F2021" s="4"/>
    </row>
    <row r="2022" spans="1:6">
      <c r="A2022" s="5"/>
      <c r="B2022" s="3"/>
      <c r="C2022" s="3"/>
      <c r="D2022" s="3"/>
      <c r="E2022" s="4"/>
      <c r="F2022" s="4"/>
    </row>
    <row r="2023" spans="1:6">
      <c r="A2023" s="5"/>
      <c r="B2023" s="3"/>
      <c r="C2023" s="3"/>
      <c r="D2023" s="3"/>
      <c r="E2023" s="4"/>
      <c r="F2023" s="4"/>
    </row>
    <row r="2024" spans="1:6">
      <c r="A2024" s="5"/>
      <c r="B2024" s="3"/>
      <c r="C2024" s="3"/>
      <c r="D2024" s="3"/>
      <c r="E2024" s="4"/>
      <c r="F2024" s="4"/>
    </row>
    <row r="2025" spans="1:6">
      <c r="A2025" s="5"/>
      <c r="B2025" s="3"/>
      <c r="C2025" s="3"/>
      <c r="D2025" s="3"/>
      <c r="E2025" s="4"/>
      <c r="F2025" s="4"/>
    </row>
    <row r="2026" spans="1:6">
      <c r="A2026" s="5"/>
      <c r="B2026" s="3"/>
      <c r="C2026" s="3"/>
      <c r="D2026" s="3"/>
      <c r="E2026" s="4"/>
      <c r="F2026" s="4"/>
    </row>
    <row r="2027" spans="1:6">
      <c r="A2027" s="5"/>
      <c r="B2027" s="3"/>
      <c r="C2027" s="3"/>
      <c r="D2027" s="3"/>
      <c r="E2027" s="4"/>
      <c r="F2027" s="4"/>
    </row>
    <row r="2028" spans="1:6">
      <c r="A2028" s="5"/>
      <c r="B2028" s="3"/>
      <c r="C2028" s="3"/>
      <c r="D2028" s="3"/>
      <c r="E2028" s="4"/>
      <c r="F2028" s="4"/>
    </row>
    <row r="2029" spans="1:6">
      <c r="A2029" s="5"/>
      <c r="B2029" s="3"/>
      <c r="C2029" s="3"/>
      <c r="D2029" s="3"/>
      <c r="E2029" s="4"/>
      <c r="F2029" s="4"/>
    </row>
    <row r="2030" spans="1:6">
      <c r="A2030" s="5"/>
      <c r="B2030" s="3"/>
      <c r="C2030" s="3"/>
      <c r="D2030" s="3"/>
      <c r="E2030" s="4"/>
      <c r="F2030" s="4"/>
    </row>
    <row r="2031" spans="1:6">
      <c r="A2031" s="5"/>
      <c r="B2031" s="3"/>
      <c r="C2031" s="3"/>
      <c r="D2031" s="3"/>
      <c r="E2031" s="4"/>
      <c r="F2031" s="4"/>
    </row>
    <row r="2032" spans="1:6">
      <c r="A2032" s="5"/>
      <c r="B2032" s="3"/>
      <c r="C2032" s="3"/>
      <c r="D2032" s="3"/>
      <c r="E2032" s="4"/>
      <c r="F2032" s="4"/>
    </row>
    <row r="2033" spans="1:6">
      <c r="A2033" s="5"/>
      <c r="B2033" s="3"/>
      <c r="C2033" s="3"/>
      <c r="D2033" s="3"/>
      <c r="E2033" s="4"/>
      <c r="F2033" s="4"/>
    </row>
    <row r="2034" spans="1:6">
      <c r="A2034" s="5"/>
      <c r="B2034" s="3"/>
      <c r="C2034" s="3"/>
      <c r="D2034" s="3"/>
      <c r="E2034" s="4"/>
      <c r="F2034" s="4"/>
    </row>
    <row r="2035" spans="1:6">
      <c r="A2035" s="5"/>
      <c r="B2035" s="3"/>
      <c r="C2035" s="3"/>
      <c r="D2035" s="3"/>
      <c r="E2035" s="4"/>
      <c r="F2035" s="4"/>
    </row>
    <row r="2036" spans="1:6">
      <c r="A2036" s="5"/>
      <c r="B2036" s="3"/>
      <c r="C2036" s="3"/>
      <c r="D2036" s="3"/>
      <c r="E2036" s="4"/>
      <c r="F2036" s="4"/>
    </row>
    <row r="2037" spans="1:6">
      <c r="A2037" s="5"/>
      <c r="B2037" s="3"/>
      <c r="C2037" s="3"/>
      <c r="D2037" s="3"/>
      <c r="E2037" s="4"/>
      <c r="F2037" s="4"/>
    </row>
    <row r="2038" spans="1:6">
      <c r="A2038" s="5"/>
      <c r="B2038" s="3"/>
      <c r="C2038" s="3"/>
      <c r="D2038" s="3"/>
      <c r="E2038" s="4"/>
      <c r="F2038" s="4"/>
    </row>
    <row r="2039" spans="1:6">
      <c r="A2039" s="5"/>
      <c r="B2039" s="3"/>
      <c r="C2039" s="3"/>
      <c r="D2039" s="3"/>
      <c r="E2039" s="4"/>
      <c r="F2039" s="4"/>
    </row>
    <row r="2040" spans="1:6">
      <c r="A2040" s="5"/>
      <c r="B2040" s="3"/>
      <c r="C2040" s="3"/>
      <c r="D2040" s="3"/>
      <c r="E2040" s="4"/>
      <c r="F2040" s="4"/>
    </row>
    <row r="2041" spans="1:6">
      <c r="A2041" s="5"/>
      <c r="B2041" s="3"/>
      <c r="C2041" s="3"/>
      <c r="D2041" s="3"/>
      <c r="E2041" s="4"/>
      <c r="F2041" s="4"/>
    </row>
    <row r="2042" spans="1:6">
      <c r="A2042" s="5"/>
      <c r="B2042" s="3"/>
      <c r="C2042" s="3"/>
      <c r="D2042" s="3"/>
      <c r="E2042" s="4"/>
      <c r="F2042" s="4"/>
    </row>
    <row r="2043" spans="1:6">
      <c r="A2043" s="5"/>
      <c r="B2043" s="3"/>
      <c r="C2043" s="3"/>
      <c r="D2043" s="3"/>
      <c r="E2043" s="4"/>
      <c r="F2043" s="4"/>
    </row>
    <row r="2044" spans="1:6">
      <c r="A2044" s="5"/>
      <c r="B2044" s="3"/>
      <c r="C2044" s="3"/>
      <c r="D2044" s="3"/>
      <c r="E2044" s="4"/>
      <c r="F2044" s="4"/>
    </row>
    <row r="2045" spans="1:6">
      <c r="A2045" s="5"/>
      <c r="B2045" s="3"/>
      <c r="C2045" s="3"/>
      <c r="D2045" s="3"/>
      <c r="E2045" s="4"/>
      <c r="F2045" s="4"/>
    </row>
    <row r="2046" spans="1:6">
      <c r="A2046" s="5"/>
      <c r="B2046" s="3"/>
      <c r="C2046" s="3"/>
      <c r="D2046" s="3"/>
      <c r="E2046" s="4"/>
      <c r="F2046" s="4"/>
    </row>
    <row r="2047" spans="1:6">
      <c r="A2047" s="5"/>
      <c r="B2047" s="3"/>
      <c r="C2047" s="3"/>
      <c r="D2047" s="3"/>
      <c r="E2047" s="4"/>
      <c r="F2047" s="4"/>
    </row>
    <row r="2048" spans="1:6">
      <c r="A2048" s="5"/>
      <c r="B2048" s="3"/>
      <c r="C2048" s="3"/>
      <c r="D2048" s="3"/>
      <c r="E2048" s="4"/>
      <c r="F2048" s="4"/>
    </row>
    <row r="2049" spans="1:6">
      <c r="A2049" s="5"/>
      <c r="B2049" s="3"/>
      <c r="C2049" s="3"/>
      <c r="D2049" s="3"/>
      <c r="E2049" s="4"/>
      <c r="F2049" s="4"/>
    </row>
    <row r="2050" spans="1:6">
      <c r="A2050" s="5"/>
      <c r="B2050" s="3"/>
      <c r="C2050" s="3"/>
      <c r="D2050" s="3"/>
      <c r="E2050" s="4"/>
      <c r="F2050" s="4"/>
    </row>
    <row r="2051" spans="1:6">
      <c r="A2051" s="5"/>
      <c r="B2051" s="3"/>
      <c r="C2051" s="3"/>
      <c r="D2051" s="3"/>
      <c r="E2051" s="4"/>
      <c r="F2051" s="4"/>
    </row>
    <row r="2052" spans="1:6">
      <c r="A2052" s="5"/>
      <c r="B2052" s="3"/>
      <c r="C2052" s="3"/>
      <c r="D2052" s="3"/>
      <c r="E2052" s="4"/>
      <c r="F2052" s="4"/>
    </row>
    <row r="2053" spans="1:6">
      <c r="A2053" s="5"/>
      <c r="B2053" s="3"/>
      <c r="C2053" s="3"/>
      <c r="D2053" s="3"/>
      <c r="E2053" s="4"/>
      <c r="F2053" s="4"/>
    </row>
    <row r="2054" spans="1:6">
      <c r="A2054" s="5"/>
      <c r="B2054" s="3"/>
      <c r="C2054" s="3"/>
      <c r="D2054" s="3"/>
      <c r="E2054" s="4"/>
      <c r="F2054" s="4"/>
    </row>
    <row r="2055" spans="1:6">
      <c r="A2055" s="5"/>
      <c r="B2055" s="3"/>
      <c r="C2055" s="3"/>
      <c r="D2055" s="3"/>
      <c r="E2055" s="4"/>
      <c r="F2055" s="4"/>
    </row>
    <row r="2056" spans="1:6">
      <c r="A2056" s="5"/>
      <c r="B2056" s="3"/>
      <c r="C2056" s="3"/>
      <c r="D2056" s="3"/>
      <c r="E2056" s="4"/>
      <c r="F2056" s="4"/>
    </row>
    <row r="2057" spans="1:6">
      <c r="A2057" s="5"/>
      <c r="B2057" s="3"/>
      <c r="C2057" s="3"/>
      <c r="D2057" s="3"/>
      <c r="E2057" s="4"/>
      <c r="F2057" s="4"/>
    </row>
    <row r="2058" spans="1:6">
      <c r="A2058" s="5"/>
      <c r="B2058" s="3"/>
      <c r="C2058" s="3"/>
      <c r="D2058" s="3"/>
      <c r="E2058" s="4"/>
      <c r="F2058" s="4"/>
    </row>
    <row r="2059" spans="1:6">
      <c r="A2059" s="5"/>
      <c r="B2059" s="3"/>
      <c r="C2059" s="3"/>
      <c r="D2059" s="3"/>
      <c r="E2059" s="4"/>
      <c r="F2059" s="4"/>
    </row>
    <row r="2060" spans="1:6">
      <c r="A2060" s="5"/>
      <c r="B2060" s="3"/>
      <c r="C2060" s="3"/>
      <c r="D2060" s="3"/>
      <c r="E2060" s="4"/>
      <c r="F2060" s="4"/>
    </row>
    <row r="2061" spans="1:6">
      <c r="A2061" s="5"/>
      <c r="B2061" s="3"/>
      <c r="C2061" s="3"/>
      <c r="D2061" s="3"/>
      <c r="E2061" s="4"/>
      <c r="F2061" s="4"/>
    </row>
    <row r="2062" spans="1:6">
      <c r="A2062" s="5"/>
      <c r="B2062" s="3"/>
      <c r="C2062" s="3"/>
      <c r="D2062" s="3"/>
      <c r="E2062" s="4"/>
      <c r="F2062" s="4"/>
    </row>
    <row r="2063" spans="1:6">
      <c r="A2063" s="5"/>
      <c r="B2063" s="3"/>
      <c r="C2063" s="3"/>
      <c r="D2063" s="3"/>
      <c r="E2063" s="4"/>
      <c r="F2063" s="4"/>
    </row>
    <row r="2064" spans="1:6">
      <c r="A2064" s="5"/>
      <c r="B2064" s="3"/>
      <c r="C2064" s="3"/>
      <c r="D2064" s="3"/>
      <c r="E2064" s="4"/>
      <c r="F2064" s="4"/>
    </row>
    <row r="2065" spans="1:6">
      <c r="A2065" s="5"/>
      <c r="B2065" s="3"/>
      <c r="C2065" s="3"/>
      <c r="D2065" s="3"/>
      <c r="E2065" s="4"/>
      <c r="F2065" s="4"/>
    </row>
    <row r="2066" spans="1:6">
      <c r="A2066" s="5"/>
      <c r="B2066" s="3"/>
      <c r="C2066" s="3"/>
      <c r="D2066" s="3"/>
      <c r="E2066" s="4"/>
      <c r="F2066" s="4"/>
    </row>
    <row r="2067" spans="1:6">
      <c r="A2067" s="5"/>
      <c r="B2067" s="3"/>
      <c r="C2067" s="3"/>
      <c r="D2067" s="3"/>
      <c r="E2067" s="4"/>
      <c r="F2067" s="4"/>
    </row>
    <row r="2068" spans="1:6">
      <c r="A2068" s="5"/>
      <c r="B2068" s="3"/>
      <c r="C2068" s="3"/>
      <c r="D2068" s="3"/>
      <c r="E2068" s="4"/>
      <c r="F2068" s="4"/>
    </row>
    <row r="2069" spans="1:6">
      <c r="A2069" s="5"/>
      <c r="B2069" s="3"/>
      <c r="C2069" s="3"/>
      <c r="D2069" s="3"/>
      <c r="E2069" s="4"/>
      <c r="F2069" s="4"/>
    </row>
    <row r="2070" spans="1:6">
      <c r="A2070" s="5"/>
      <c r="B2070" s="3"/>
      <c r="C2070" s="3"/>
      <c r="D2070" s="3"/>
      <c r="E2070" s="4"/>
      <c r="F2070" s="4"/>
    </row>
    <row r="2071" spans="1:6">
      <c r="A2071" s="5"/>
      <c r="B2071" s="3"/>
      <c r="C2071" s="3"/>
      <c r="D2071" s="3"/>
      <c r="E2071" s="4"/>
      <c r="F2071" s="4"/>
    </row>
    <row r="2072" spans="1:6">
      <c r="A2072" s="5"/>
      <c r="B2072" s="3"/>
      <c r="C2072" s="3"/>
      <c r="D2072" s="3"/>
      <c r="E2072" s="4"/>
      <c r="F2072" s="4"/>
    </row>
    <row r="2073" spans="1:6">
      <c r="A2073" s="5"/>
      <c r="B2073" s="3"/>
      <c r="C2073" s="3"/>
      <c r="D2073" s="3"/>
      <c r="E2073" s="4"/>
      <c r="F2073" s="4"/>
    </row>
    <row r="2074" spans="1:6">
      <c r="A2074" s="5"/>
      <c r="B2074" s="3"/>
      <c r="C2074" s="3"/>
      <c r="D2074" s="3"/>
      <c r="E2074" s="4"/>
      <c r="F2074" s="4"/>
    </row>
    <row r="2075" spans="1:6">
      <c r="A2075" s="5"/>
      <c r="B2075" s="3"/>
      <c r="C2075" s="3"/>
      <c r="D2075" s="3"/>
      <c r="E2075" s="4"/>
      <c r="F2075" s="4"/>
    </row>
    <row r="2076" spans="1:6">
      <c r="A2076" s="5"/>
      <c r="B2076" s="3"/>
      <c r="C2076" s="3"/>
      <c r="D2076" s="3"/>
      <c r="E2076" s="4"/>
      <c r="F2076" s="4"/>
    </row>
    <row r="2077" spans="1:6">
      <c r="A2077" s="5"/>
      <c r="B2077" s="3"/>
      <c r="C2077" s="3"/>
      <c r="D2077" s="3"/>
      <c r="E2077" s="4"/>
      <c r="F2077" s="4"/>
    </row>
    <row r="2078" spans="1:6">
      <c r="A2078" s="5"/>
      <c r="B2078" s="3"/>
      <c r="C2078" s="3"/>
      <c r="D2078" s="3"/>
      <c r="E2078" s="4"/>
      <c r="F2078" s="4"/>
    </row>
    <row r="2079" spans="1:6">
      <c r="A2079" s="5"/>
      <c r="B2079" s="3"/>
      <c r="C2079" s="3"/>
      <c r="D2079" s="3"/>
      <c r="E2079" s="4"/>
      <c r="F2079" s="4"/>
    </row>
    <row r="2080" spans="1:6">
      <c r="A2080" s="5"/>
      <c r="B2080" s="3"/>
      <c r="C2080" s="3"/>
      <c r="D2080" s="3"/>
      <c r="E2080" s="4"/>
      <c r="F2080" s="4"/>
    </row>
    <row r="2081" spans="1:6">
      <c r="A2081" s="5"/>
      <c r="B2081" s="3"/>
      <c r="C2081" s="3"/>
      <c r="D2081" s="3"/>
      <c r="E2081" s="4"/>
      <c r="F2081" s="4"/>
    </row>
    <row r="2082" spans="1:6">
      <c r="A2082" s="5"/>
      <c r="B2082" s="3"/>
      <c r="C2082" s="3"/>
      <c r="D2082" s="3"/>
      <c r="E2082" s="4"/>
      <c r="F2082" s="4"/>
    </row>
    <row r="2083" spans="1:6">
      <c r="A2083" s="5"/>
      <c r="B2083" s="3"/>
      <c r="C2083" s="3"/>
      <c r="D2083" s="3"/>
      <c r="E2083" s="4"/>
      <c r="F2083" s="4"/>
    </row>
    <row r="2084" spans="1:6">
      <c r="A2084" s="5"/>
      <c r="B2084" s="3"/>
      <c r="C2084" s="3"/>
      <c r="D2084" s="3"/>
      <c r="E2084" s="4"/>
      <c r="F2084" s="4"/>
    </row>
    <row r="2085" spans="1:6">
      <c r="A2085" s="5"/>
      <c r="B2085" s="3"/>
      <c r="C2085" s="3"/>
      <c r="D2085" s="3"/>
      <c r="E2085" s="4"/>
      <c r="F2085" s="4"/>
    </row>
    <row r="2086" spans="1:6">
      <c r="A2086" s="5"/>
      <c r="B2086" s="3"/>
      <c r="C2086" s="3"/>
      <c r="D2086" s="3"/>
      <c r="E2086" s="4"/>
      <c r="F2086" s="4"/>
    </row>
    <row r="2087" spans="1:6">
      <c r="A2087" s="5"/>
      <c r="B2087" s="3"/>
      <c r="C2087" s="3"/>
      <c r="D2087" s="3"/>
      <c r="E2087" s="4"/>
      <c r="F2087" s="4"/>
    </row>
    <row r="2088" spans="1:6">
      <c r="A2088" s="5"/>
      <c r="B2088" s="3"/>
      <c r="C2088" s="3"/>
      <c r="D2088" s="3"/>
      <c r="E2088" s="4"/>
      <c r="F2088" s="4"/>
    </row>
    <row r="2089" spans="1:6">
      <c r="A2089" s="5"/>
      <c r="B2089" s="3"/>
      <c r="C2089" s="3"/>
      <c r="D2089" s="3"/>
      <c r="E2089" s="4"/>
      <c r="F2089" s="4"/>
    </row>
    <row r="2090" spans="1:6">
      <c r="A2090" s="5"/>
      <c r="B2090" s="3"/>
      <c r="C2090" s="3"/>
      <c r="D2090" s="3"/>
      <c r="E2090" s="4"/>
      <c r="F2090" s="4"/>
    </row>
    <row r="2091" spans="1:6">
      <c r="A2091" s="5"/>
      <c r="B2091" s="3"/>
      <c r="C2091" s="3"/>
      <c r="D2091" s="3"/>
      <c r="E2091" s="4"/>
      <c r="F2091" s="4"/>
    </row>
    <row r="2092" spans="1:6">
      <c r="A2092" s="5"/>
      <c r="B2092" s="3"/>
      <c r="C2092" s="3"/>
      <c r="D2092" s="3"/>
      <c r="E2092" s="4"/>
      <c r="F2092" s="4"/>
    </row>
    <row r="2093" spans="1:6">
      <c r="A2093" s="5"/>
      <c r="B2093" s="3"/>
      <c r="C2093" s="3"/>
      <c r="D2093" s="3"/>
      <c r="E2093" s="4"/>
      <c r="F2093" s="4"/>
    </row>
    <row r="2094" spans="1:6">
      <c r="A2094" s="5"/>
      <c r="B2094" s="3"/>
      <c r="C2094" s="3"/>
      <c r="D2094" s="3"/>
      <c r="E2094" s="4"/>
      <c r="F2094" s="4"/>
    </row>
    <row r="2095" spans="1:6">
      <c r="A2095" s="5"/>
      <c r="B2095" s="3"/>
      <c r="C2095" s="3"/>
      <c r="D2095" s="3"/>
      <c r="E2095" s="4"/>
      <c r="F2095" s="4"/>
    </row>
    <row r="2096" spans="1:6">
      <c r="A2096" s="5"/>
      <c r="B2096" s="3"/>
      <c r="C2096" s="3"/>
      <c r="D2096" s="3"/>
      <c r="E2096" s="4"/>
      <c r="F2096" s="4"/>
    </row>
    <row r="2097" spans="1:6">
      <c r="A2097" s="5"/>
      <c r="B2097" s="3"/>
      <c r="C2097" s="3"/>
      <c r="D2097" s="3"/>
      <c r="E2097" s="4"/>
      <c r="F2097" s="4"/>
    </row>
    <row r="2098" spans="1:6">
      <c r="A2098" s="5"/>
      <c r="B2098" s="3"/>
      <c r="C2098" s="3"/>
      <c r="D2098" s="3"/>
      <c r="E2098" s="4"/>
      <c r="F2098" s="4"/>
    </row>
    <row r="2099" spans="1:6">
      <c r="A2099" s="5"/>
      <c r="B2099" s="3"/>
      <c r="C2099" s="3"/>
      <c r="D2099" s="3"/>
      <c r="E2099" s="4"/>
      <c r="F2099" s="4"/>
    </row>
    <row r="2100" spans="1:6">
      <c r="A2100" s="5"/>
      <c r="B2100" s="3"/>
      <c r="C2100" s="3"/>
      <c r="D2100" s="3"/>
      <c r="E2100" s="4"/>
      <c r="F2100" s="4"/>
    </row>
    <row r="2101" spans="1:6">
      <c r="A2101" s="5"/>
      <c r="B2101" s="3"/>
      <c r="C2101" s="3"/>
      <c r="D2101" s="3"/>
      <c r="E2101" s="4"/>
      <c r="F2101" s="4"/>
    </row>
    <row r="2102" spans="1:6">
      <c r="A2102" s="5"/>
      <c r="B2102" s="3"/>
      <c r="C2102" s="3"/>
      <c r="D2102" s="3"/>
      <c r="E2102" s="4"/>
      <c r="F2102" s="4"/>
    </row>
    <row r="2103" spans="1:6">
      <c r="A2103" s="5"/>
      <c r="B2103" s="3"/>
      <c r="C2103" s="3"/>
      <c r="D2103" s="3"/>
      <c r="E2103" s="4"/>
      <c r="F2103" s="4"/>
    </row>
    <row r="2104" spans="1:6">
      <c r="A2104" s="5"/>
      <c r="B2104" s="3"/>
      <c r="C2104" s="3"/>
      <c r="D2104" s="3"/>
      <c r="E2104" s="4"/>
      <c r="F2104" s="4"/>
    </row>
    <row r="2105" spans="1:6">
      <c r="A2105" s="5"/>
      <c r="B2105" s="3"/>
      <c r="C2105" s="3"/>
      <c r="D2105" s="3"/>
      <c r="E2105" s="4"/>
      <c r="F2105" s="4"/>
    </row>
    <row r="2106" spans="1:6">
      <c r="A2106" s="5"/>
      <c r="B2106" s="3"/>
      <c r="C2106" s="3"/>
      <c r="D2106" s="3"/>
      <c r="E2106" s="4"/>
      <c r="F2106" s="4"/>
    </row>
    <row r="2107" spans="1:6">
      <c r="A2107" s="5"/>
      <c r="B2107" s="3"/>
      <c r="C2107" s="3"/>
      <c r="D2107" s="3"/>
      <c r="E2107" s="4"/>
      <c r="F2107" s="4"/>
    </row>
    <row r="2108" spans="1:6">
      <c r="A2108" s="5"/>
      <c r="B2108" s="3"/>
      <c r="C2108" s="3"/>
      <c r="D2108" s="3"/>
      <c r="E2108" s="4"/>
      <c r="F2108" s="4"/>
    </row>
    <row r="2109" spans="1:6">
      <c r="A2109" s="5"/>
      <c r="B2109" s="3"/>
      <c r="C2109" s="3"/>
      <c r="D2109" s="3"/>
      <c r="E2109" s="4"/>
      <c r="F2109" s="4"/>
    </row>
    <row r="2110" spans="1:6">
      <c r="A2110" s="5"/>
      <c r="B2110" s="3"/>
      <c r="C2110" s="3"/>
      <c r="D2110" s="3"/>
      <c r="E2110" s="4"/>
      <c r="F2110" s="4"/>
    </row>
    <row r="2111" spans="1:6">
      <c r="A2111" s="5"/>
      <c r="B2111" s="3"/>
      <c r="C2111" s="3"/>
      <c r="D2111" s="3"/>
      <c r="E2111" s="4"/>
      <c r="F2111" s="4"/>
    </row>
    <row r="2112" spans="1:6">
      <c r="A2112" s="5"/>
      <c r="B2112" s="3"/>
      <c r="C2112" s="3"/>
      <c r="D2112" s="3"/>
      <c r="E2112" s="4"/>
      <c r="F2112" s="4"/>
    </row>
    <row r="2113" spans="1:6">
      <c r="A2113" s="5"/>
      <c r="B2113" s="3"/>
      <c r="C2113" s="3"/>
      <c r="D2113" s="3"/>
      <c r="E2113" s="4"/>
      <c r="F2113" s="4"/>
    </row>
    <row r="2114" spans="1:6">
      <c r="A2114" s="5"/>
      <c r="B2114" s="3"/>
      <c r="C2114" s="3"/>
      <c r="D2114" s="3"/>
      <c r="E2114" s="4"/>
      <c r="F2114" s="4"/>
    </row>
    <row r="2115" spans="1:6">
      <c r="A2115" s="5"/>
      <c r="B2115" s="3"/>
      <c r="C2115" s="3"/>
      <c r="D2115" s="3"/>
      <c r="E2115" s="4"/>
      <c r="F2115" s="4"/>
    </row>
    <row r="2116" spans="1:6">
      <c r="A2116" s="5"/>
      <c r="B2116" s="3"/>
      <c r="C2116" s="3"/>
      <c r="D2116" s="3"/>
      <c r="E2116" s="4"/>
      <c r="F2116" s="4"/>
    </row>
    <row r="2117" spans="1:6">
      <c r="A2117" s="5"/>
      <c r="B2117" s="3"/>
      <c r="C2117" s="3"/>
      <c r="D2117" s="3"/>
      <c r="E2117" s="4"/>
      <c r="F2117" s="4"/>
    </row>
    <row r="2118" spans="1:6">
      <c r="A2118" s="5"/>
      <c r="B2118" s="3"/>
      <c r="C2118" s="3"/>
      <c r="D2118" s="3"/>
      <c r="E2118" s="4"/>
      <c r="F2118" s="4"/>
    </row>
    <row r="2119" spans="1:6">
      <c r="A2119" s="5"/>
      <c r="B2119" s="3"/>
      <c r="C2119" s="3"/>
      <c r="D2119" s="3"/>
      <c r="E2119" s="4"/>
      <c r="F2119" s="4"/>
    </row>
    <row r="2120" spans="1:6">
      <c r="A2120" s="5"/>
      <c r="B2120" s="3"/>
      <c r="C2120" s="3"/>
      <c r="D2120" s="3"/>
      <c r="E2120" s="4"/>
      <c r="F2120" s="4"/>
    </row>
    <row r="2121" spans="1:6">
      <c r="A2121" s="5"/>
      <c r="B2121" s="3"/>
      <c r="C2121" s="3"/>
      <c r="D2121" s="3"/>
      <c r="E2121" s="4"/>
      <c r="F2121" s="4"/>
    </row>
    <row r="2122" spans="1:6">
      <c r="A2122" s="5"/>
      <c r="B2122" s="3"/>
      <c r="C2122" s="3"/>
      <c r="D2122" s="3"/>
      <c r="E2122" s="4"/>
      <c r="F2122" s="4"/>
    </row>
    <row r="2123" spans="1:6">
      <c r="A2123" s="5"/>
      <c r="B2123" s="3"/>
      <c r="C2123" s="3"/>
      <c r="D2123" s="3"/>
      <c r="E2123" s="4"/>
      <c r="F2123" s="4"/>
    </row>
    <row r="2124" spans="1:6">
      <c r="A2124" s="5"/>
      <c r="B2124" s="3"/>
      <c r="C2124" s="3"/>
      <c r="D2124" s="3"/>
      <c r="E2124" s="4"/>
      <c r="F2124" s="4"/>
    </row>
    <row r="2125" spans="1:6">
      <c r="A2125" s="5"/>
      <c r="B2125" s="3"/>
      <c r="C2125" s="3"/>
      <c r="D2125" s="3"/>
      <c r="E2125" s="4"/>
      <c r="F2125" s="4"/>
    </row>
    <row r="2126" spans="1:6">
      <c r="A2126" s="5"/>
      <c r="B2126" s="3"/>
      <c r="C2126" s="3"/>
      <c r="D2126" s="3"/>
      <c r="E2126" s="4"/>
      <c r="F2126" s="4"/>
    </row>
    <row r="2127" spans="1:6">
      <c r="A2127" s="5"/>
      <c r="B2127" s="3"/>
      <c r="C2127" s="3"/>
      <c r="D2127" s="3"/>
      <c r="E2127" s="4"/>
      <c r="F2127" s="4"/>
    </row>
    <row r="2128" spans="1:6">
      <c r="A2128" s="5"/>
      <c r="B2128" s="3"/>
      <c r="C2128" s="3"/>
      <c r="D2128" s="3"/>
      <c r="E2128" s="4"/>
      <c r="F2128" s="4"/>
    </row>
    <row r="2129" spans="1:6">
      <c r="A2129" s="5"/>
      <c r="B2129" s="3"/>
      <c r="C2129" s="3"/>
      <c r="D2129" s="3"/>
      <c r="E2129" s="4"/>
      <c r="F2129" s="4"/>
    </row>
    <row r="2130" spans="1:6">
      <c r="A2130" s="5"/>
      <c r="B2130" s="3"/>
      <c r="C2130" s="3"/>
      <c r="D2130" s="3"/>
      <c r="E2130" s="4"/>
      <c r="F2130" s="4"/>
    </row>
    <row r="2131" spans="1:6">
      <c r="A2131" s="5"/>
      <c r="B2131" s="3"/>
      <c r="C2131" s="3"/>
      <c r="D2131" s="3"/>
      <c r="E2131" s="4"/>
      <c r="F2131" s="4"/>
    </row>
    <row r="2132" spans="1:6">
      <c r="A2132" s="5"/>
      <c r="B2132" s="3"/>
      <c r="C2132" s="3"/>
      <c r="D2132" s="3"/>
      <c r="E2132" s="4"/>
      <c r="F2132" s="4"/>
    </row>
    <row r="2133" spans="1:6">
      <c r="A2133" s="5"/>
      <c r="B2133" s="3"/>
      <c r="C2133" s="3"/>
      <c r="D2133" s="3"/>
      <c r="E2133" s="4"/>
      <c r="F2133" s="4"/>
    </row>
    <row r="2134" spans="1:6">
      <c r="A2134" s="5"/>
      <c r="B2134" s="3"/>
      <c r="C2134" s="3"/>
      <c r="D2134" s="3"/>
      <c r="E2134" s="4"/>
      <c r="F2134" s="4"/>
    </row>
    <row r="2135" spans="1:6">
      <c r="A2135" s="5"/>
      <c r="B2135" s="3"/>
      <c r="C2135" s="3"/>
      <c r="D2135" s="3"/>
      <c r="E2135" s="4"/>
      <c r="F2135" s="4"/>
    </row>
    <row r="2136" spans="1:6">
      <c r="A2136" s="5"/>
      <c r="B2136" s="3"/>
      <c r="C2136" s="3"/>
      <c r="D2136" s="3"/>
      <c r="E2136" s="4"/>
      <c r="F2136" s="4"/>
    </row>
    <row r="2137" spans="1:6">
      <c r="A2137" s="5"/>
      <c r="B2137" s="3"/>
      <c r="C2137" s="3"/>
      <c r="D2137" s="3"/>
      <c r="E2137" s="4"/>
      <c r="F2137" s="4"/>
    </row>
    <row r="2138" spans="1:6">
      <c r="A2138" s="5"/>
      <c r="B2138" s="3"/>
      <c r="C2138" s="3"/>
      <c r="D2138" s="3"/>
      <c r="E2138" s="4"/>
      <c r="F2138" s="4"/>
    </row>
    <row r="2139" spans="1:6">
      <c r="A2139" s="5"/>
      <c r="B2139" s="3"/>
      <c r="C2139" s="3"/>
      <c r="D2139" s="3"/>
      <c r="E2139" s="4"/>
      <c r="F2139" s="4"/>
    </row>
    <row r="2140" spans="1:6">
      <c r="A2140" s="5"/>
      <c r="B2140" s="3"/>
      <c r="C2140" s="3"/>
      <c r="D2140" s="3"/>
      <c r="E2140" s="4"/>
      <c r="F2140" s="4"/>
    </row>
    <row r="2141" spans="1:6">
      <c r="A2141" s="5"/>
      <c r="B2141" s="3"/>
      <c r="C2141" s="3"/>
      <c r="D2141" s="3"/>
      <c r="E2141" s="4"/>
      <c r="F2141" s="4"/>
    </row>
    <row r="2142" spans="1:6">
      <c r="A2142" s="5"/>
      <c r="B2142" s="3"/>
      <c r="C2142" s="3"/>
      <c r="D2142" s="3"/>
      <c r="E2142" s="4"/>
      <c r="F2142" s="4"/>
    </row>
    <row r="2143" spans="1:6">
      <c r="A2143" s="5"/>
      <c r="B2143" s="3"/>
      <c r="C2143" s="3"/>
      <c r="D2143" s="3"/>
      <c r="E2143" s="4"/>
      <c r="F2143" s="4"/>
    </row>
    <row r="2144" spans="1:6">
      <c r="A2144" s="5"/>
      <c r="B2144" s="3"/>
      <c r="C2144" s="3"/>
      <c r="D2144" s="3"/>
      <c r="E2144" s="4"/>
      <c r="F2144" s="4"/>
    </row>
    <row r="2145" spans="1:6">
      <c r="A2145" s="5"/>
      <c r="B2145" s="3"/>
      <c r="C2145" s="3"/>
      <c r="D2145" s="3"/>
      <c r="E2145" s="4"/>
      <c r="F2145" s="4"/>
    </row>
    <row r="2146" spans="1:6">
      <c r="A2146" s="5"/>
      <c r="B2146" s="3"/>
      <c r="C2146" s="3"/>
      <c r="D2146" s="3"/>
      <c r="E2146" s="4"/>
      <c r="F2146" s="4"/>
    </row>
    <row r="2147" spans="1:6">
      <c r="A2147" s="5"/>
      <c r="B2147" s="3"/>
      <c r="C2147" s="3"/>
      <c r="D2147" s="3"/>
      <c r="E2147" s="4"/>
      <c r="F2147" s="4"/>
    </row>
    <row r="2148" spans="1:6">
      <c r="A2148" s="5"/>
      <c r="B2148" s="3"/>
      <c r="C2148" s="3"/>
      <c r="D2148" s="3"/>
      <c r="E2148" s="4"/>
      <c r="F2148" s="4"/>
    </row>
    <row r="2149" spans="1:6">
      <c r="A2149" s="5"/>
      <c r="B2149" s="3"/>
      <c r="C2149" s="3"/>
      <c r="D2149" s="3"/>
      <c r="E2149" s="4"/>
      <c r="F2149" s="4"/>
    </row>
    <row r="2150" spans="1:6">
      <c r="A2150" s="5"/>
      <c r="B2150" s="3"/>
      <c r="C2150" s="3"/>
      <c r="D2150" s="3"/>
      <c r="E2150" s="4"/>
      <c r="F2150" s="4"/>
    </row>
    <row r="2151" spans="1:6">
      <c r="A2151" s="5"/>
      <c r="B2151" s="3"/>
      <c r="C2151" s="3"/>
      <c r="D2151" s="3"/>
      <c r="E2151" s="4"/>
      <c r="F2151" s="4"/>
    </row>
    <row r="2152" spans="1:6">
      <c r="A2152" s="5"/>
      <c r="B2152" s="3"/>
      <c r="C2152" s="3"/>
      <c r="D2152" s="3"/>
      <c r="E2152" s="4"/>
      <c r="F2152" s="4"/>
    </row>
    <row r="2153" spans="1:6">
      <c r="A2153" s="5"/>
      <c r="B2153" s="3"/>
      <c r="C2153" s="3"/>
      <c r="D2153" s="3"/>
      <c r="E2153" s="4"/>
      <c r="F2153" s="4"/>
    </row>
    <row r="2154" spans="1:6">
      <c r="A2154" s="5"/>
      <c r="B2154" s="3"/>
      <c r="C2154" s="3"/>
      <c r="D2154" s="3"/>
      <c r="E2154" s="4"/>
      <c r="F2154" s="4"/>
    </row>
    <row r="2155" spans="1:6">
      <c r="A2155" s="5"/>
      <c r="B2155" s="3"/>
      <c r="C2155" s="3"/>
      <c r="D2155" s="3"/>
      <c r="E2155" s="4"/>
      <c r="F2155" s="4"/>
    </row>
    <row r="2156" spans="1:6">
      <c r="A2156" s="5"/>
      <c r="B2156" s="3"/>
      <c r="C2156" s="3"/>
      <c r="D2156" s="3"/>
      <c r="E2156" s="4"/>
      <c r="F2156" s="4"/>
    </row>
    <row r="2157" spans="1:6">
      <c r="A2157" s="5"/>
      <c r="B2157" s="3"/>
      <c r="C2157" s="3"/>
      <c r="D2157" s="3"/>
      <c r="E2157" s="4"/>
      <c r="F2157" s="4"/>
    </row>
    <row r="2158" spans="1:6">
      <c r="A2158" s="5"/>
      <c r="B2158" s="3"/>
      <c r="C2158" s="3"/>
      <c r="D2158" s="3"/>
      <c r="E2158" s="4"/>
      <c r="F2158" s="4"/>
    </row>
    <row r="2159" spans="1:6">
      <c r="A2159" s="5"/>
      <c r="B2159" s="3"/>
      <c r="C2159" s="3"/>
      <c r="D2159" s="3"/>
      <c r="E2159" s="4"/>
      <c r="F2159" s="4"/>
    </row>
    <row r="2160" spans="1:6">
      <c r="A2160" s="5"/>
      <c r="B2160" s="3"/>
      <c r="C2160" s="3"/>
      <c r="D2160" s="3"/>
      <c r="E2160" s="4"/>
      <c r="F2160" s="4"/>
    </row>
    <row r="2161" spans="1:6">
      <c r="A2161" s="5"/>
      <c r="B2161" s="3"/>
      <c r="C2161" s="3"/>
      <c r="D2161" s="3"/>
      <c r="E2161" s="4"/>
      <c r="F2161" s="4"/>
    </row>
    <row r="2162" spans="1:6">
      <c r="A2162" s="5"/>
      <c r="B2162" s="3"/>
      <c r="C2162" s="3"/>
      <c r="D2162" s="3"/>
      <c r="E2162" s="4"/>
      <c r="F2162" s="4"/>
    </row>
    <row r="2163" spans="1:6">
      <c r="A2163" s="5"/>
      <c r="B2163" s="3"/>
      <c r="C2163" s="3"/>
      <c r="D2163" s="3"/>
      <c r="E2163" s="4"/>
      <c r="F2163" s="4"/>
    </row>
    <row r="2164" spans="1:6">
      <c r="A2164" s="5"/>
      <c r="B2164" s="3"/>
      <c r="C2164" s="3"/>
      <c r="D2164" s="3"/>
      <c r="E2164" s="4"/>
      <c r="F2164" s="4"/>
    </row>
    <row r="2165" spans="1:6">
      <c r="A2165" s="5"/>
      <c r="B2165" s="3"/>
      <c r="C2165" s="3"/>
      <c r="D2165" s="3"/>
      <c r="E2165" s="4"/>
      <c r="F2165" s="4"/>
    </row>
    <row r="2166" spans="1:6">
      <c r="A2166" s="5"/>
      <c r="B2166" s="3"/>
      <c r="C2166" s="3"/>
      <c r="D2166" s="3"/>
      <c r="E2166" s="4"/>
      <c r="F2166" s="4"/>
    </row>
    <row r="2167" spans="1:6">
      <c r="A2167" s="5"/>
      <c r="B2167" s="3"/>
      <c r="C2167" s="3"/>
      <c r="D2167" s="3"/>
      <c r="E2167" s="4"/>
      <c r="F2167" s="4"/>
    </row>
    <row r="2168" spans="1:6">
      <c r="A2168" s="5"/>
      <c r="B2168" s="3"/>
      <c r="C2168" s="3"/>
      <c r="D2168" s="3"/>
      <c r="E2168" s="4"/>
      <c r="F2168" s="4"/>
    </row>
    <row r="2169" spans="1:6">
      <c r="A2169" s="5"/>
      <c r="B2169" s="3"/>
      <c r="C2169" s="3"/>
      <c r="D2169" s="3"/>
      <c r="E2169" s="4"/>
      <c r="F2169" s="4"/>
    </row>
    <row r="2170" spans="1:6">
      <c r="A2170" s="5"/>
      <c r="B2170" s="3"/>
      <c r="C2170" s="3"/>
      <c r="D2170" s="3"/>
      <c r="E2170" s="4"/>
      <c r="F2170" s="4"/>
    </row>
    <row r="2171" spans="1:6">
      <c r="A2171" s="5"/>
      <c r="B2171" s="3"/>
      <c r="C2171" s="3"/>
      <c r="D2171" s="3"/>
      <c r="E2171" s="4"/>
      <c r="F2171" s="4"/>
    </row>
    <row r="2172" spans="1:6">
      <c r="A2172" s="5"/>
      <c r="B2172" s="3"/>
      <c r="C2172" s="3"/>
      <c r="D2172" s="3"/>
      <c r="E2172" s="4"/>
      <c r="F2172" s="4"/>
    </row>
    <row r="2173" spans="1:6">
      <c r="A2173" s="5"/>
      <c r="B2173" s="3"/>
      <c r="C2173" s="3"/>
      <c r="D2173" s="3"/>
      <c r="E2173" s="4"/>
      <c r="F2173" s="4"/>
    </row>
    <row r="2174" spans="1:6">
      <c r="A2174" s="5"/>
      <c r="B2174" s="3"/>
      <c r="C2174" s="3"/>
      <c r="D2174" s="3"/>
      <c r="E2174" s="4"/>
      <c r="F2174" s="4"/>
    </row>
    <row r="2175" spans="1:6">
      <c r="A2175" s="5"/>
      <c r="B2175" s="3"/>
      <c r="C2175" s="3"/>
      <c r="D2175" s="3"/>
      <c r="E2175" s="4"/>
      <c r="F2175" s="4"/>
    </row>
    <row r="2176" spans="1:6">
      <c r="A2176" s="5"/>
      <c r="B2176" s="3"/>
      <c r="C2176" s="3"/>
      <c r="D2176" s="3"/>
      <c r="E2176" s="4"/>
      <c r="F2176" s="4"/>
    </row>
    <row r="2177" spans="1:6">
      <c r="A2177" s="5"/>
      <c r="B2177" s="3"/>
      <c r="C2177" s="3"/>
      <c r="D2177" s="3"/>
      <c r="E2177" s="4"/>
      <c r="F2177" s="4"/>
    </row>
    <row r="2178" spans="1:6">
      <c r="A2178" s="5"/>
      <c r="B2178" s="3"/>
      <c r="C2178" s="3"/>
      <c r="D2178" s="3"/>
      <c r="E2178" s="4"/>
      <c r="F2178" s="4"/>
    </row>
    <row r="2179" spans="1:6">
      <c r="A2179" s="5"/>
      <c r="B2179" s="3"/>
      <c r="C2179" s="3"/>
      <c r="D2179" s="3"/>
      <c r="E2179" s="4"/>
      <c r="F2179" s="4"/>
    </row>
    <row r="2180" spans="1:6">
      <c r="A2180" s="5"/>
      <c r="B2180" s="3"/>
      <c r="C2180" s="3"/>
      <c r="D2180" s="3"/>
      <c r="E2180" s="4"/>
      <c r="F2180" s="4"/>
    </row>
    <row r="2181" spans="1:6">
      <c r="A2181" s="5"/>
      <c r="B2181" s="3"/>
      <c r="C2181" s="3"/>
      <c r="D2181" s="3"/>
      <c r="E2181" s="4"/>
      <c r="F2181" s="4"/>
    </row>
    <row r="2182" spans="1:6">
      <c r="A2182" s="5"/>
      <c r="B2182" s="3"/>
      <c r="C2182" s="3"/>
      <c r="D2182" s="3"/>
      <c r="E2182" s="4"/>
      <c r="F2182" s="4"/>
    </row>
    <row r="2183" spans="1:6">
      <c r="A2183" s="5"/>
      <c r="B2183" s="3"/>
      <c r="C2183" s="3"/>
      <c r="D2183" s="3"/>
      <c r="E2183" s="4"/>
      <c r="F2183" s="4"/>
    </row>
    <row r="2184" spans="1:6">
      <c r="A2184" s="5"/>
      <c r="B2184" s="3"/>
      <c r="C2184" s="3"/>
      <c r="D2184" s="3"/>
      <c r="E2184" s="4"/>
      <c r="F2184" s="4"/>
    </row>
    <row r="2185" spans="1:6">
      <c r="A2185" s="5"/>
      <c r="B2185" s="3"/>
      <c r="C2185" s="3"/>
      <c r="D2185" s="3"/>
      <c r="E2185" s="4"/>
      <c r="F2185" s="4"/>
    </row>
    <row r="2186" spans="1:6">
      <c r="A2186" s="5"/>
      <c r="B2186" s="3"/>
      <c r="C2186" s="3"/>
      <c r="D2186" s="3"/>
      <c r="E2186" s="4"/>
      <c r="F2186" s="4"/>
    </row>
    <row r="2187" spans="1:6">
      <c r="A2187" s="5"/>
      <c r="B2187" s="3"/>
      <c r="C2187" s="3"/>
      <c r="D2187" s="3"/>
      <c r="E2187" s="4"/>
      <c r="F2187" s="4"/>
    </row>
    <row r="2188" spans="1:6">
      <c r="A2188" s="5"/>
      <c r="B2188" s="3"/>
      <c r="C2188" s="3"/>
      <c r="D2188" s="3"/>
      <c r="E2188" s="4"/>
      <c r="F2188" s="4"/>
    </row>
    <row r="2189" spans="1:6">
      <c r="A2189" s="5"/>
      <c r="B2189" s="3"/>
      <c r="C2189" s="3"/>
      <c r="D2189" s="3"/>
      <c r="E2189" s="4"/>
      <c r="F2189" s="4"/>
    </row>
    <row r="2190" spans="1:6">
      <c r="A2190" s="5"/>
      <c r="B2190" s="3"/>
      <c r="C2190" s="3"/>
      <c r="D2190" s="3"/>
      <c r="E2190" s="4"/>
      <c r="F2190" s="4"/>
    </row>
    <row r="2191" spans="1:6">
      <c r="A2191" s="5"/>
      <c r="B2191" s="3"/>
      <c r="C2191" s="3"/>
      <c r="D2191" s="3"/>
      <c r="E2191" s="4"/>
      <c r="F2191" s="4"/>
    </row>
    <row r="2192" spans="1:6">
      <c r="A2192" s="5"/>
      <c r="B2192" s="3"/>
      <c r="C2192" s="3"/>
      <c r="D2192" s="3"/>
      <c r="E2192" s="4"/>
      <c r="F2192" s="4"/>
    </row>
    <row r="2193" spans="1:6">
      <c r="A2193" s="5"/>
      <c r="B2193" s="3"/>
      <c r="C2193" s="3"/>
      <c r="D2193" s="3"/>
      <c r="E2193" s="4"/>
      <c r="F2193" s="4"/>
    </row>
    <row r="2194" spans="1:6">
      <c r="A2194" s="5"/>
      <c r="B2194" s="3"/>
      <c r="C2194" s="3"/>
      <c r="D2194" s="3"/>
      <c r="E2194" s="4"/>
      <c r="F2194" s="4"/>
    </row>
    <row r="2195" spans="1:6">
      <c r="A2195" s="5"/>
      <c r="B2195" s="3"/>
      <c r="C2195" s="3"/>
      <c r="D2195" s="3"/>
      <c r="E2195" s="4"/>
      <c r="F2195" s="4"/>
    </row>
    <row r="2196" spans="1:6">
      <c r="A2196" s="5"/>
      <c r="B2196" s="3"/>
      <c r="C2196" s="3"/>
      <c r="D2196" s="3"/>
      <c r="E2196" s="4"/>
      <c r="F2196" s="4"/>
    </row>
    <row r="2197" spans="1:6">
      <c r="A2197" s="5"/>
      <c r="B2197" s="3"/>
      <c r="C2197" s="3"/>
      <c r="D2197" s="3"/>
      <c r="E2197" s="4"/>
      <c r="F2197" s="4"/>
    </row>
    <row r="2198" spans="1:6">
      <c r="A2198" s="5"/>
      <c r="B2198" s="3"/>
      <c r="C2198" s="3"/>
      <c r="D2198" s="3"/>
      <c r="E2198" s="4"/>
      <c r="F2198" s="4"/>
    </row>
    <row r="2199" spans="1:6">
      <c r="A2199" s="5"/>
      <c r="B2199" s="3"/>
      <c r="C2199" s="3"/>
      <c r="D2199" s="3"/>
      <c r="E2199" s="4"/>
      <c r="F2199" s="4"/>
    </row>
    <row r="2200" spans="1:6">
      <c r="A2200" s="5"/>
      <c r="B2200" s="3"/>
      <c r="C2200" s="3"/>
      <c r="D2200" s="3"/>
      <c r="E2200" s="4"/>
      <c r="F2200" s="4"/>
    </row>
    <row r="2201" spans="1:6">
      <c r="A2201" s="5"/>
      <c r="B2201" s="3"/>
      <c r="C2201" s="3"/>
      <c r="D2201" s="3"/>
      <c r="E2201" s="4"/>
      <c r="F2201" s="4"/>
    </row>
    <row r="2202" spans="1:6">
      <c r="A2202" s="5"/>
      <c r="B2202" s="3"/>
      <c r="C2202" s="3"/>
      <c r="D2202" s="3"/>
      <c r="E2202" s="4"/>
      <c r="F2202" s="4"/>
    </row>
    <row r="2203" spans="1:6">
      <c r="A2203" s="5"/>
      <c r="B2203" s="3"/>
      <c r="C2203" s="3"/>
      <c r="D2203" s="3"/>
      <c r="E2203" s="4"/>
      <c r="F2203" s="4"/>
    </row>
    <row r="2204" spans="1:6">
      <c r="A2204" s="5"/>
      <c r="B2204" s="3"/>
      <c r="C2204" s="3"/>
      <c r="D2204" s="3"/>
      <c r="E2204" s="4"/>
      <c r="F2204" s="4"/>
    </row>
    <row r="2205" spans="1:6">
      <c r="A2205" s="5"/>
      <c r="B2205" s="3"/>
      <c r="C2205" s="3"/>
      <c r="D2205" s="3"/>
      <c r="E2205" s="4"/>
      <c r="F2205" s="4"/>
    </row>
    <row r="2206" spans="1:6">
      <c r="A2206" s="5"/>
      <c r="B2206" s="3"/>
      <c r="C2206" s="3"/>
      <c r="D2206" s="3"/>
      <c r="E2206" s="4"/>
      <c r="F2206" s="4"/>
    </row>
    <row r="2207" spans="1:6">
      <c r="A2207" s="5"/>
      <c r="B2207" s="3"/>
      <c r="C2207" s="3"/>
      <c r="D2207" s="3"/>
      <c r="E2207" s="4"/>
      <c r="F2207" s="4"/>
    </row>
    <row r="2208" spans="1:6">
      <c r="A2208" s="5"/>
      <c r="B2208" s="3"/>
      <c r="C2208" s="3"/>
      <c r="D2208" s="3"/>
      <c r="E2208" s="4"/>
      <c r="F2208" s="4"/>
    </row>
    <row r="2209" spans="1:6">
      <c r="A2209" s="5"/>
      <c r="B2209" s="3"/>
      <c r="C2209" s="3"/>
      <c r="D2209" s="3"/>
      <c r="E2209" s="4"/>
      <c r="F2209" s="4"/>
    </row>
    <row r="2210" spans="1:6">
      <c r="A2210" s="5"/>
      <c r="B2210" s="3"/>
      <c r="C2210" s="3"/>
      <c r="D2210" s="3"/>
      <c r="E2210" s="4"/>
      <c r="F2210" s="4"/>
    </row>
    <row r="2211" spans="1:6">
      <c r="A2211" s="5"/>
      <c r="B2211" s="3"/>
      <c r="C2211" s="3"/>
      <c r="D2211" s="3"/>
      <c r="E2211" s="4"/>
      <c r="F2211" s="4"/>
    </row>
    <row r="2212" spans="1:6">
      <c r="A2212" s="5"/>
      <c r="B2212" s="3"/>
      <c r="C2212" s="3"/>
      <c r="D2212" s="3"/>
      <c r="E2212" s="4"/>
      <c r="F2212" s="4"/>
    </row>
    <row r="2213" spans="1:6">
      <c r="A2213" s="5"/>
      <c r="B2213" s="3"/>
      <c r="C2213" s="3"/>
      <c r="D2213" s="3"/>
      <c r="E2213" s="4"/>
      <c r="F2213" s="4"/>
    </row>
    <row r="2214" spans="1:6">
      <c r="A2214" s="5"/>
      <c r="B2214" s="3"/>
      <c r="C2214" s="3"/>
      <c r="D2214" s="3"/>
      <c r="E2214" s="4"/>
      <c r="F2214" s="4"/>
    </row>
    <row r="2215" spans="1:6">
      <c r="A2215" s="5"/>
      <c r="B2215" s="3"/>
      <c r="C2215" s="3"/>
      <c r="D2215" s="3"/>
      <c r="E2215" s="4"/>
      <c r="F2215" s="4"/>
    </row>
    <row r="2216" spans="1:6">
      <c r="A2216" s="5"/>
      <c r="B2216" s="3"/>
      <c r="C2216" s="3"/>
      <c r="D2216" s="3"/>
      <c r="E2216" s="4"/>
      <c r="F2216" s="4"/>
    </row>
    <row r="2217" spans="1:6">
      <c r="A2217" s="5"/>
      <c r="B2217" s="3"/>
      <c r="C2217" s="3"/>
      <c r="D2217" s="3"/>
      <c r="E2217" s="4"/>
      <c r="F2217" s="4"/>
    </row>
    <row r="2218" spans="1:6">
      <c r="A2218" s="5"/>
      <c r="B2218" s="3"/>
      <c r="C2218" s="3"/>
      <c r="D2218" s="3"/>
      <c r="E2218" s="4"/>
      <c r="F2218" s="4"/>
    </row>
    <row r="2219" spans="1:6">
      <c r="A2219" s="5"/>
      <c r="B2219" s="3"/>
      <c r="C2219" s="3"/>
      <c r="D2219" s="3"/>
      <c r="E2219" s="4"/>
      <c r="F2219" s="4"/>
    </row>
    <row r="2220" spans="1:6">
      <c r="A2220" s="5"/>
      <c r="B2220" s="3"/>
      <c r="C2220" s="3"/>
      <c r="D2220" s="3"/>
      <c r="E2220" s="4"/>
      <c r="F2220" s="4"/>
    </row>
    <row r="2221" spans="1:6">
      <c r="A2221" s="5"/>
      <c r="B2221" s="3"/>
      <c r="C2221" s="3"/>
      <c r="D2221" s="3"/>
      <c r="E2221" s="4"/>
      <c r="F2221" s="4"/>
    </row>
    <row r="2222" spans="1:6">
      <c r="A2222" s="5"/>
      <c r="B2222" s="3"/>
      <c r="C2222" s="3"/>
      <c r="D2222" s="3"/>
      <c r="E2222" s="4"/>
      <c r="F2222" s="4"/>
    </row>
    <row r="2223" spans="1:6">
      <c r="A2223" s="5"/>
      <c r="B2223" s="3"/>
      <c r="C2223" s="3"/>
      <c r="D2223" s="3"/>
      <c r="E2223" s="4"/>
      <c r="F2223" s="4"/>
    </row>
    <row r="2224" spans="1:6">
      <c r="A2224" s="5"/>
      <c r="B2224" s="3"/>
      <c r="C2224" s="3"/>
      <c r="D2224" s="3"/>
      <c r="E2224" s="4"/>
      <c r="F2224" s="4"/>
    </row>
    <row r="2225" spans="1:6">
      <c r="A2225" s="5"/>
      <c r="B2225" s="3"/>
      <c r="C2225" s="3"/>
      <c r="D2225" s="3"/>
      <c r="E2225" s="4"/>
      <c r="F2225" s="4"/>
    </row>
    <row r="2226" spans="1:6">
      <c r="A2226" s="5"/>
      <c r="B2226" s="3"/>
      <c r="C2226" s="3"/>
      <c r="D2226" s="3"/>
      <c r="E2226" s="4"/>
      <c r="F2226" s="4"/>
    </row>
    <row r="2227" spans="1:6">
      <c r="A2227" s="5"/>
      <c r="B2227" s="3"/>
      <c r="C2227" s="3"/>
      <c r="D2227" s="3"/>
      <c r="E2227" s="4"/>
      <c r="F2227" s="4"/>
    </row>
    <row r="2228" spans="1:6">
      <c r="A2228" s="5"/>
      <c r="B2228" s="3"/>
      <c r="C2228" s="3"/>
      <c r="D2228" s="3"/>
      <c r="E2228" s="4"/>
      <c r="F2228" s="4"/>
    </row>
    <row r="2229" spans="1:6">
      <c r="A2229" s="5"/>
      <c r="B2229" s="3"/>
      <c r="C2229" s="3"/>
      <c r="D2229" s="3"/>
      <c r="E2229" s="4"/>
      <c r="F2229" s="4"/>
    </row>
    <row r="2230" spans="1:6">
      <c r="A2230" s="5"/>
      <c r="B2230" s="3"/>
      <c r="C2230" s="3"/>
      <c r="D2230" s="3"/>
      <c r="E2230" s="4"/>
      <c r="F2230" s="4"/>
    </row>
    <row r="2231" spans="1:6">
      <c r="A2231" s="5"/>
      <c r="B2231" s="3"/>
      <c r="C2231" s="3"/>
      <c r="D2231" s="3"/>
      <c r="E2231" s="4"/>
      <c r="F2231" s="4"/>
    </row>
    <row r="2232" spans="1:6">
      <c r="A2232" s="5"/>
      <c r="B2232" s="3"/>
      <c r="C2232" s="3"/>
      <c r="D2232" s="3"/>
      <c r="E2232" s="4"/>
      <c r="F2232" s="4"/>
    </row>
    <row r="2233" spans="1:6">
      <c r="A2233" s="5"/>
      <c r="B2233" s="3"/>
      <c r="C2233" s="3"/>
      <c r="D2233" s="3"/>
      <c r="E2233" s="4"/>
      <c r="F2233" s="4"/>
    </row>
    <row r="2234" spans="1:6">
      <c r="A2234" s="5"/>
      <c r="B2234" s="3"/>
      <c r="C2234" s="3"/>
      <c r="D2234" s="3"/>
      <c r="E2234" s="4"/>
      <c r="F2234" s="4"/>
    </row>
    <row r="2235" spans="1:6">
      <c r="A2235" s="5"/>
      <c r="B2235" s="3"/>
      <c r="C2235" s="3"/>
      <c r="D2235" s="3"/>
      <c r="E2235" s="4"/>
      <c r="F2235" s="4"/>
    </row>
    <row r="2236" spans="1:6">
      <c r="A2236" s="5"/>
      <c r="B2236" s="3"/>
      <c r="C2236" s="3"/>
      <c r="D2236" s="3"/>
      <c r="E2236" s="4"/>
      <c r="F2236" s="4"/>
    </row>
    <row r="2237" spans="1:6">
      <c r="A2237" s="5"/>
      <c r="B2237" s="3"/>
      <c r="C2237" s="3"/>
      <c r="D2237" s="3"/>
      <c r="E2237" s="4"/>
      <c r="F2237" s="4"/>
    </row>
    <row r="2238" spans="1:6">
      <c r="A2238" s="5"/>
      <c r="B2238" s="3"/>
      <c r="C2238" s="3"/>
      <c r="D2238" s="3"/>
      <c r="E2238" s="4"/>
      <c r="F2238" s="4"/>
    </row>
    <row r="2239" spans="1:6">
      <c r="A2239" s="5"/>
      <c r="B2239" s="3"/>
      <c r="C2239" s="3"/>
      <c r="D2239" s="3"/>
      <c r="E2239" s="4"/>
      <c r="F2239" s="4"/>
    </row>
    <row r="2240" spans="1:6">
      <c r="A2240" s="5"/>
      <c r="B2240" s="3"/>
      <c r="C2240" s="3"/>
      <c r="D2240" s="3"/>
      <c r="E2240" s="4"/>
      <c r="F2240" s="4"/>
    </row>
    <row r="2241" spans="1:6">
      <c r="A2241" s="5"/>
      <c r="B2241" s="3"/>
      <c r="C2241" s="3"/>
      <c r="D2241" s="3"/>
      <c r="E2241" s="4"/>
      <c r="F2241" s="4"/>
    </row>
    <row r="2242" spans="1:6">
      <c r="A2242" s="5"/>
      <c r="B2242" s="3"/>
      <c r="C2242" s="3"/>
      <c r="D2242" s="3"/>
      <c r="E2242" s="4"/>
      <c r="F2242" s="4"/>
    </row>
    <row r="2243" spans="1:6">
      <c r="A2243" s="5"/>
      <c r="B2243" s="3"/>
      <c r="C2243" s="3"/>
      <c r="D2243" s="3"/>
      <c r="E2243" s="4"/>
      <c r="F2243" s="4"/>
    </row>
    <row r="2244" spans="1:6">
      <c r="A2244" s="5"/>
      <c r="B2244" s="3"/>
      <c r="C2244" s="3"/>
      <c r="D2244" s="3"/>
      <c r="E2244" s="4"/>
      <c r="F2244" s="4"/>
    </row>
    <row r="2245" spans="1:6">
      <c r="A2245" s="5"/>
      <c r="B2245" s="3"/>
      <c r="C2245" s="3"/>
      <c r="D2245" s="3"/>
      <c r="E2245" s="4"/>
      <c r="F2245" s="4"/>
    </row>
    <row r="2246" spans="1:6">
      <c r="A2246" s="5"/>
      <c r="B2246" s="3"/>
      <c r="C2246" s="3"/>
      <c r="D2246" s="3"/>
      <c r="E2246" s="4"/>
      <c r="F2246" s="4"/>
    </row>
    <row r="2247" spans="1:6">
      <c r="A2247" s="5"/>
      <c r="B2247" s="3"/>
      <c r="C2247" s="3"/>
      <c r="D2247" s="3"/>
      <c r="E2247" s="4"/>
      <c r="F2247" s="4"/>
    </row>
    <row r="2248" spans="1:6">
      <c r="A2248" s="5"/>
      <c r="B2248" s="3"/>
      <c r="C2248" s="3"/>
      <c r="D2248" s="3"/>
      <c r="E2248" s="4"/>
      <c r="F2248" s="4"/>
    </row>
    <row r="2249" spans="1:6">
      <c r="A2249" s="5"/>
      <c r="B2249" s="3"/>
      <c r="C2249" s="3"/>
      <c r="D2249" s="3"/>
      <c r="E2249" s="4"/>
      <c r="F2249" s="4"/>
    </row>
    <row r="2250" spans="1:6">
      <c r="A2250" s="5"/>
      <c r="B2250" s="3"/>
      <c r="C2250" s="3"/>
      <c r="D2250" s="3"/>
      <c r="E2250" s="4"/>
      <c r="F2250" s="4"/>
    </row>
    <row r="2251" spans="1:6">
      <c r="A2251" s="5"/>
      <c r="B2251" s="3"/>
      <c r="C2251" s="3"/>
      <c r="D2251" s="3"/>
      <c r="E2251" s="4"/>
      <c r="F2251" s="4"/>
    </row>
    <row r="2252" spans="1:6">
      <c r="A2252" s="5"/>
      <c r="B2252" s="3"/>
      <c r="C2252" s="3"/>
      <c r="D2252" s="3"/>
      <c r="E2252" s="4"/>
      <c r="F2252" s="4"/>
    </row>
    <row r="2253" spans="1:6">
      <c r="A2253" s="5"/>
      <c r="B2253" s="3"/>
      <c r="C2253" s="3"/>
      <c r="D2253" s="3"/>
      <c r="E2253" s="4"/>
      <c r="F2253" s="4"/>
    </row>
    <row r="2254" spans="1:6">
      <c r="A2254" s="5"/>
      <c r="B2254" s="3"/>
      <c r="C2254" s="3"/>
      <c r="D2254" s="3"/>
      <c r="E2254" s="4"/>
      <c r="F2254" s="4"/>
    </row>
    <row r="2255" spans="1:6">
      <c r="A2255" s="5"/>
      <c r="B2255" s="3"/>
      <c r="C2255" s="3"/>
      <c r="D2255" s="3"/>
      <c r="E2255" s="4"/>
      <c r="F2255" s="4"/>
    </row>
    <row r="2256" spans="1:6">
      <c r="A2256" s="5"/>
      <c r="B2256" s="3"/>
      <c r="C2256" s="3"/>
      <c r="D2256" s="3"/>
      <c r="E2256" s="4"/>
      <c r="F2256" s="4"/>
    </row>
    <row r="2257" spans="1:6">
      <c r="A2257" s="5"/>
      <c r="B2257" s="3"/>
      <c r="C2257" s="3"/>
      <c r="D2257" s="3"/>
      <c r="E2257" s="4"/>
      <c r="F2257" s="4"/>
    </row>
    <row r="2258" spans="1:6">
      <c r="A2258" s="5"/>
      <c r="B2258" s="3"/>
      <c r="C2258" s="3"/>
      <c r="D2258" s="3"/>
      <c r="E2258" s="4"/>
      <c r="F2258" s="4"/>
    </row>
    <row r="2259" spans="1:6">
      <c r="A2259" s="5"/>
      <c r="B2259" s="3"/>
      <c r="C2259" s="3"/>
      <c r="D2259" s="3"/>
      <c r="E2259" s="4"/>
      <c r="F2259" s="4"/>
    </row>
    <row r="2260" spans="1:6">
      <c r="A2260" s="5"/>
      <c r="B2260" s="3"/>
      <c r="C2260" s="3"/>
      <c r="D2260" s="3"/>
      <c r="E2260" s="4"/>
      <c r="F2260" s="4"/>
    </row>
    <row r="2261" spans="1:6">
      <c r="A2261" s="5"/>
      <c r="B2261" s="3"/>
      <c r="C2261" s="3"/>
      <c r="D2261" s="3"/>
      <c r="E2261" s="4"/>
      <c r="F2261" s="4"/>
    </row>
    <row r="2262" spans="1:6">
      <c r="A2262" s="5"/>
      <c r="B2262" s="3"/>
      <c r="C2262" s="3"/>
      <c r="D2262" s="3"/>
      <c r="E2262" s="4"/>
      <c r="F2262" s="4"/>
    </row>
    <row r="2263" spans="1:6">
      <c r="A2263" s="5"/>
      <c r="B2263" s="3"/>
      <c r="C2263" s="3"/>
      <c r="D2263" s="3"/>
      <c r="E2263" s="4"/>
      <c r="F2263" s="4"/>
    </row>
    <row r="2264" spans="1:6">
      <c r="A2264" s="5"/>
      <c r="B2264" s="3"/>
      <c r="C2264" s="3"/>
      <c r="D2264" s="3"/>
      <c r="E2264" s="4"/>
      <c r="F2264" s="4"/>
    </row>
    <row r="2265" spans="1:6">
      <c r="A2265" s="5"/>
      <c r="B2265" s="3"/>
      <c r="C2265" s="3"/>
      <c r="D2265" s="3"/>
      <c r="E2265" s="4"/>
      <c r="F2265" s="4"/>
    </row>
    <row r="2266" spans="1:6">
      <c r="A2266" s="5"/>
      <c r="B2266" s="3"/>
      <c r="C2266" s="3"/>
      <c r="D2266" s="3"/>
      <c r="E2266" s="4"/>
      <c r="F2266" s="4"/>
    </row>
    <row r="2267" spans="1:6">
      <c r="A2267" s="5"/>
      <c r="B2267" s="3"/>
      <c r="C2267" s="3"/>
      <c r="D2267" s="3"/>
      <c r="E2267" s="4"/>
      <c r="F2267" s="4"/>
    </row>
    <row r="2268" spans="1:6">
      <c r="A2268" s="5"/>
      <c r="B2268" s="3"/>
      <c r="C2268" s="3"/>
      <c r="D2268" s="3"/>
      <c r="E2268" s="4"/>
      <c r="F2268" s="4"/>
    </row>
    <row r="2269" spans="1:6">
      <c r="A2269" s="5"/>
      <c r="B2269" s="3"/>
      <c r="C2269" s="3"/>
      <c r="D2269" s="3"/>
      <c r="E2269" s="4"/>
      <c r="F2269" s="4"/>
    </row>
    <row r="2270" spans="1:6">
      <c r="A2270" s="5"/>
      <c r="B2270" s="3"/>
      <c r="C2270" s="3"/>
      <c r="D2270" s="3"/>
      <c r="E2270" s="4"/>
      <c r="F2270" s="4"/>
    </row>
    <row r="2271" spans="1:6">
      <c r="A2271" s="5"/>
      <c r="B2271" s="3"/>
      <c r="C2271" s="3"/>
      <c r="D2271" s="3"/>
      <c r="E2271" s="4"/>
      <c r="F2271" s="4"/>
    </row>
    <row r="2272" spans="1:6">
      <c r="A2272" s="5"/>
      <c r="B2272" s="3"/>
      <c r="C2272" s="3"/>
      <c r="D2272" s="3"/>
      <c r="E2272" s="4"/>
      <c r="F2272" s="4"/>
    </row>
    <row r="2273" spans="1:6">
      <c r="A2273" s="5"/>
      <c r="B2273" s="3"/>
      <c r="C2273" s="3"/>
      <c r="D2273" s="3"/>
      <c r="E2273" s="4"/>
      <c r="F2273" s="4"/>
    </row>
    <row r="2274" spans="1:6">
      <c r="A2274" s="5"/>
      <c r="B2274" s="3"/>
      <c r="C2274" s="3"/>
      <c r="D2274" s="3"/>
      <c r="E2274" s="4"/>
      <c r="F2274" s="4"/>
    </row>
    <row r="2275" spans="1:6">
      <c r="A2275" s="5"/>
      <c r="B2275" s="3"/>
      <c r="C2275" s="3"/>
      <c r="D2275" s="3"/>
      <c r="E2275" s="4"/>
      <c r="F2275" s="4"/>
    </row>
    <row r="2276" spans="1:6">
      <c r="A2276" s="5"/>
      <c r="B2276" s="3"/>
      <c r="C2276" s="3"/>
      <c r="D2276" s="3"/>
      <c r="E2276" s="4"/>
      <c r="F2276" s="4"/>
    </row>
    <row r="2277" spans="1:6">
      <c r="A2277" s="5"/>
      <c r="B2277" s="3"/>
      <c r="C2277" s="3"/>
      <c r="D2277" s="3"/>
      <c r="E2277" s="4"/>
      <c r="F2277" s="4"/>
    </row>
    <row r="2278" spans="1:6">
      <c r="A2278" s="5"/>
      <c r="B2278" s="3"/>
      <c r="C2278" s="3"/>
      <c r="D2278" s="3"/>
      <c r="E2278" s="4"/>
      <c r="F2278" s="4"/>
    </row>
    <row r="2279" spans="1:6">
      <c r="A2279" s="5"/>
      <c r="B2279" s="3"/>
      <c r="C2279" s="3"/>
      <c r="D2279" s="3"/>
      <c r="E2279" s="4"/>
      <c r="F2279" s="4"/>
    </row>
    <row r="2280" spans="1:6">
      <c r="A2280" s="5"/>
      <c r="B2280" s="3"/>
      <c r="C2280" s="3"/>
      <c r="D2280" s="3"/>
      <c r="E2280" s="4"/>
      <c r="F2280" s="4"/>
    </row>
    <row r="2281" spans="1:6">
      <c r="A2281" s="5"/>
      <c r="B2281" s="3"/>
      <c r="C2281" s="3"/>
      <c r="D2281" s="3"/>
      <c r="E2281" s="4"/>
      <c r="F2281" s="4"/>
    </row>
    <row r="2282" spans="1:6">
      <c r="A2282" s="5"/>
      <c r="B2282" s="3"/>
      <c r="C2282" s="3"/>
      <c r="D2282" s="3"/>
      <c r="E2282" s="4"/>
      <c r="F2282" s="4"/>
    </row>
    <row r="2283" spans="1:6">
      <c r="A2283" s="5"/>
      <c r="B2283" s="3"/>
      <c r="C2283" s="3"/>
      <c r="D2283" s="3"/>
      <c r="E2283" s="4"/>
      <c r="F2283" s="4"/>
    </row>
    <row r="2284" spans="1:6">
      <c r="A2284" s="5"/>
      <c r="B2284" s="3"/>
      <c r="C2284" s="3"/>
      <c r="D2284" s="3"/>
      <c r="E2284" s="4"/>
      <c r="F2284" s="4"/>
    </row>
    <row r="2285" spans="1:6">
      <c r="A2285" s="5"/>
      <c r="B2285" s="3"/>
      <c r="C2285" s="3"/>
      <c r="D2285" s="3"/>
      <c r="E2285" s="4"/>
      <c r="F2285" s="4"/>
    </row>
    <row r="2286" spans="1:6">
      <c r="A2286" s="5"/>
      <c r="B2286" s="3"/>
      <c r="C2286" s="3"/>
      <c r="D2286" s="3"/>
      <c r="E2286" s="4"/>
      <c r="F2286" s="4"/>
    </row>
    <row r="2287" spans="1:6">
      <c r="A2287" s="5"/>
      <c r="B2287" s="3"/>
      <c r="C2287" s="3"/>
      <c r="D2287" s="3"/>
      <c r="E2287" s="4"/>
      <c r="F2287" s="4"/>
    </row>
    <row r="2288" spans="1:6">
      <c r="A2288" s="5"/>
      <c r="B2288" s="3"/>
      <c r="C2288" s="3"/>
      <c r="D2288" s="3"/>
      <c r="E2288" s="4"/>
      <c r="F2288" s="4"/>
    </row>
    <row r="2289" spans="1:6">
      <c r="A2289" s="5"/>
      <c r="B2289" s="3"/>
      <c r="C2289" s="3"/>
      <c r="D2289" s="3"/>
      <c r="E2289" s="4"/>
      <c r="F2289" s="4"/>
    </row>
    <row r="2290" spans="1:6">
      <c r="A2290" s="5"/>
      <c r="B2290" s="3"/>
      <c r="C2290" s="3"/>
      <c r="D2290" s="3"/>
      <c r="E2290" s="4"/>
      <c r="F2290" s="4"/>
    </row>
    <row r="2291" spans="1:6">
      <c r="A2291" s="5"/>
      <c r="B2291" s="3"/>
      <c r="C2291" s="3"/>
      <c r="D2291" s="3"/>
      <c r="E2291" s="4"/>
      <c r="F2291" s="4"/>
    </row>
    <row r="2292" spans="1:6">
      <c r="A2292" s="5"/>
      <c r="B2292" s="3"/>
      <c r="C2292" s="3"/>
      <c r="D2292" s="3"/>
      <c r="E2292" s="4"/>
      <c r="F2292" s="4"/>
    </row>
    <row r="2293" spans="1:6">
      <c r="A2293" s="5"/>
      <c r="B2293" s="3"/>
      <c r="C2293" s="3"/>
      <c r="D2293" s="3"/>
      <c r="E2293" s="4"/>
      <c r="F2293" s="4"/>
    </row>
    <row r="2294" spans="1:6">
      <c r="A2294" s="5"/>
      <c r="B2294" s="3"/>
      <c r="C2294" s="3"/>
      <c r="D2294" s="3"/>
      <c r="E2294" s="4"/>
      <c r="F2294" s="4"/>
    </row>
    <row r="2295" spans="1:6">
      <c r="A2295" s="5"/>
      <c r="B2295" s="3"/>
      <c r="C2295" s="3"/>
      <c r="D2295" s="3"/>
      <c r="E2295" s="4"/>
      <c r="F2295" s="4"/>
    </row>
    <row r="2296" spans="1:6">
      <c r="A2296" s="5"/>
      <c r="B2296" s="3"/>
      <c r="C2296" s="3"/>
      <c r="D2296" s="3"/>
      <c r="E2296" s="4"/>
      <c r="F2296" s="4"/>
    </row>
    <row r="2297" spans="1:6">
      <c r="A2297" s="5"/>
      <c r="B2297" s="3"/>
      <c r="C2297" s="3"/>
      <c r="D2297" s="3"/>
      <c r="E2297" s="4"/>
      <c r="F2297" s="4"/>
    </row>
    <row r="2298" spans="1:6">
      <c r="A2298" s="5"/>
      <c r="B2298" s="3"/>
      <c r="C2298" s="3"/>
      <c r="D2298" s="3"/>
      <c r="E2298" s="4"/>
      <c r="F2298" s="4"/>
    </row>
    <row r="2299" spans="1:6">
      <c r="A2299" s="5"/>
      <c r="B2299" s="3"/>
      <c r="C2299" s="3"/>
      <c r="D2299" s="3"/>
      <c r="E2299" s="4"/>
      <c r="F2299" s="4"/>
    </row>
    <row r="2300" spans="1:6">
      <c r="A2300" s="5"/>
      <c r="B2300" s="3"/>
      <c r="C2300" s="3"/>
      <c r="D2300" s="3"/>
      <c r="E2300" s="4"/>
      <c r="F2300" s="4"/>
    </row>
    <row r="2301" spans="1:6">
      <c r="A2301" s="5"/>
      <c r="B2301" s="3"/>
      <c r="C2301" s="3"/>
      <c r="D2301" s="3"/>
      <c r="E2301" s="4"/>
      <c r="F2301" s="4"/>
    </row>
    <row r="2302" spans="1:6">
      <c r="A2302" s="5"/>
      <c r="B2302" s="3"/>
      <c r="C2302" s="3"/>
      <c r="D2302" s="3"/>
      <c r="E2302" s="4"/>
      <c r="F2302" s="4"/>
    </row>
    <row r="2303" spans="1:6">
      <c r="A2303" s="5"/>
      <c r="B2303" s="3"/>
      <c r="C2303" s="3"/>
      <c r="D2303" s="3"/>
      <c r="E2303" s="4"/>
      <c r="F2303" s="4"/>
    </row>
    <row r="2304" spans="1:6">
      <c r="A2304" s="5"/>
      <c r="B2304" s="3"/>
      <c r="C2304" s="3"/>
      <c r="D2304" s="3"/>
      <c r="E2304" s="4"/>
      <c r="F2304" s="4"/>
    </row>
    <row r="2305" spans="1:6">
      <c r="A2305" s="5"/>
      <c r="B2305" s="3"/>
      <c r="C2305" s="3"/>
      <c r="D2305" s="3"/>
      <c r="E2305" s="4"/>
      <c r="F2305" s="4"/>
    </row>
    <row r="2306" spans="1:6">
      <c r="A2306" s="5"/>
      <c r="B2306" s="3"/>
      <c r="C2306" s="3"/>
      <c r="D2306" s="3"/>
      <c r="E2306" s="4"/>
      <c r="F2306" s="4"/>
    </row>
    <row r="2307" spans="1:6">
      <c r="A2307" s="5"/>
      <c r="B2307" s="3"/>
      <c r="C2307" s="3"/>
      <c r="D2307" s="3"/>
      <c r="E2307" s="4"/>
      <c r="F2307" s="4"/>
    </row>
    <row r="2308" spans="1:6">
      <c r="A2308" s="5"/>
      <c r="B2308" s="3"/>
      <c r="C2308" s="3"/>
      <c r="D2308" s="3"/>
      <c r="E2308" s="4"/>
      <c r="F2308" s="4"/>
    </row>
    <row r="2309" spans="1:6">
      <c r="A2309" s="5"/>
      <c r="B2309" s="3"/>
      <c r="C2309" s="3"/>
      <c r="D2309" s="3"/>
      <c r="E2309" s="4"/>
      <c r="F2309" s="4"/>
    </row>
    <row r="2310" spans="1:6">
      <c r="A2310" s="5"/>
      <c r="B2310" s="3"/>
      <c r="C2310" s="3"/>
      <c r="D2310" s="3"/>
      <c r="E2310" s="4"/>
      <c r="F2310" s="4"/>
    </row>
    <row r="2311" spans="1:6">
      <c r="A2311" s="5"/>
      <c r="B2311" s="3"/>
      <c r="C2311" s="3"/>
      <c r="D2311" s="3"/>
      <c r="E2311" s="4"/>
      <c r="F2311" s="4"/>
    </row>
    <row r="2312" spans="1:6">
      <c r="A2312" s="5"/>
      <c r="B2312" s="3"/>
      <c r="C2312" s="3"/>
      <c r="D2312" s="3"/>
      <c r="E2312" s="4"/>
      <c r="F2312" s="4"/>
    </row>
    <row r="2313" spans="1:6">
      <c r="A2313" s="5"/>
      <c r="B2313" s="3"/>
      <c r="C2313" s="3"/>
      <c r="D2313" s="3"/>
      <c r="E2313" s="4"/>
      <c r="F2313" s="4"/>
    </row>
    <row r="2314" spans="1:6">
      <c r="A2314" s="5"/>
      <c r="B2314" s="3"/>
      <c r="C2314" s="3"/>
      <c r="D2314" s="3"/>
      <c r="E2314" s="4"/>
      <c r="F2314" s="4"/>
    </row>
    <row r="2315" spans="1:6">
      <c r="A2315" s="5"/>
      <c r="B2315" s="3"/>
      <c r="C2315" s="3"/>
      <c r="D2315" s="3"/>
      <c r="E2315" s="4"/>
      <c r="F2315" s="4"/>
    </row>
    <row r="2316" spans="1:6">
      <c r="A2316" s="5"/>
      <c r="B2316" s="3"/>
      <c r="C2316" s="3"/>
      <c r="D2316" s="3"/>
      <c r="E2316" s="4"/>
      <c r="F2316" s="4"/>
    </row>
    <row r="2317" spans="1:6">
      <c r="A2317" s="5"/>
      <c r="B2317" s="3"/>
      <c r="C2317" s="3"/>
      <c r="D2317" s="3"/>
      <c r="E2317" s="4"/>
      <c r="F2317" s="4"/>
    </row>
    <row r="2318" spans="1:6">
      <c r="A2318" s="5"/>
      <c r="B2318" s="3"/>
      <c r="C2318" s="3"/>
      <c r="D2318" s="3"/>
      <c r="E2318" s="4"/>
      <c r="F2318" s="4"/>
    </row>
    <row r="2319" spans="1:6">
      <c r="A2319" s="5"/>
      <c r="B2319" s="3"/>
      <c r="C2319" s="3"/>
      <c r="D2319" s="3"/>
      <c r="E2319" s="4"/>
      <c r="F2319" s="4"/>
    </row>
    <row r="2320" spans="1:6">
      <c r="A2320" s="5"/>
      <c r="B2320" s="3"/>
      <c r="C2320" s="3"/>
      <c r="D2320" s="3"/>
      <c r="E2320" s="4"/>
      <c r="F2320" s="4"/>
    </row>
    <row r="2321" spans="1:6">
      <c r="A2321" s="5"/>
      <c r="B2321" s="3"/>
      <c r="C2321" s="3"/>
      <c r="D2321" s="3"/>
      <c r="E2321" s="4"/>
      <c r="F2321" s="4"/>
    </row>
    <row r="2322" spans="1:6">
      <c r="A2322" s="5"/>
      <c r="B2322" s="3"/>
      <c r="C2322" s="3"/>
      <c r="D2322" s="3"/>
      <c r="E2322" s="4"/>
      <c r="F2322" s="4"/>
    </row>
    <row r="2323" spans="1:6">
      <c r="A2323" s="5"/>
      <c r="B2323" s="3"/>
      <c r="C2323" s="3"/>
      <c r="D2323" s="3"/>
      <c r="E2323" s="4"/>
      <c r="F2323" s="4"/>
    </row>
    <row r="2324" spans="1:6">
      <c r="A2324" s="5"/>
      <c r="B2324" s="3"/>
      <c r="C2324" s="3"/>
      <c r="D2324" s="3"/>
      <c r="E2324" s="4"/>
      <c r="F2324" s="4"/>
    </row>
    <row r="2325" spans="1:6">
      <c r="A2325" s="5"/>
      <c r="B2325" s="3"/>
      <c r="C2325" s="3"/>
      <c r="D2325" s="3"/>
      <c r="E2325" s="4"/>
      <c r="F2325" s="4"/>
    </row>
    <row r="2326" spans="1:6">
      <c r="A2326" s="5"/>
      <c r="B2326" s="3"/>
      <c r="C2326" s="3"/>
      <c r="D2326" s="3"/>
      <c r="E2326" s="4"/>
      <c r="F2326" s="4"/>
    </row>
    <row r="2327" spans="1:6">
      <c r="A2327" s="5"/>
      <c r="B2327" s="3"/>
      <c r="C2327" s="3"/>
      <c r="D2327" s="3"/>
      <c r="E2327" s="4"/>
      <c r="F2327" s="4"/>
    </row>
    <row r="2328" spans="1:6">
      <c r="A2328" s="5"/>
      <c r="B2328" s="3"/>
      <c r="C2328" s="3"/>
      <c r="D2328" s="3"/>
      <c r="E2328" s="4"/>
      <c r="F2328" s="4"/>
    </row>
    <row r="2329" spans="1:6">
      <c r="A2329" s="5"/>
      <c r="B2329" s="3"/>
      <c r="C2329" s="3"/>
      <c r="D2329" s="3"/>
      <c r="E2329" s="4"/>
      <c r="F2329" s="4"/>
    </row>
    <row r="2330" spans="1:6">
      <c r="A2330" s="5"/>
      <c r="B2330" s="3"/>
      <c r="C2330" s="3"/>
      <c r="D2330" s="3"/>
      <c r="E2330" s="4"/>
      <c r="F2330" s="4"/>
    </row>
    <row r="2331" spans="1:6">
      <c r="A2331" s="5"/>
      <c r="B2331" s="3"/>
      <c r="C2331" s="3"/>
      <c r="D2331" s="3"/>
      <c r="E2331" s="4"/>
      <c r="F2331" s="4"/>
    </row>
    <row r="2332" spans="1:6">
      <c r="A2332" s="5"/>
      <c r="B2332" s="3"/>
      <c r="C2332" s="3"/>
      <c r="D2332" s="3"/>
      <c r="E2332" s="4"/>
      <c r="F2332" s="4"/>
    </row>
    <row r="2333" spans="1:6">
      <c r="A2333" s="5"/>
      <c r="B2333" s="3"/>
      <c r="C2333" s="3"/>
      <c r="D2333" s="3"/>
      <c r="E2333" s="4"/>
      <c r="F2333" s="4"/>
    </row>
    <row r="2334" spans="1:6">
      <c r="A2334" s="5"/>
      <c r="B2334" s="3"/>
      <c r="C2334" s="3"/>
      <c r="D2334" s="3"/>
      <c r="E2334" s="4"/>
      <c r="F2334" s="4"/>
    </row>
    <row r="2335" spans="1:6">
      <c r="A2335" s="5"/>
      <c r="B2335" s="3"/>
      <c r="C2335" s="3"/>
      <c r="D2335" s="3"/>
      <c r="E2335" s="4"/>
      <c r="F2335" s="4"/>
    </row>
    <row r="2336" spans="1:6">
      <c r="A2336" s="5"/>
      <c r="B2336" s="3"/>
      <c r="C2336" s="3"/>
      <c r="D2336" s="3"/>
      <c r="E2336" s="4"/>
      <c r="F2336" s="4"/>
    </row>
    <row r="2337" spans="1:6">
      <c r="A2337" s="5"/>
      <c r="B2337" s="3"/>
      <c r="C2337" s="3"/>
      <c r="D2337" s="3"/>
      <c r="E2337" s="4"/>
      <c r="F2337" s="4"/>
    </row>
    <row r="2338" spans="1:6">
      <c r="A2338" s="5"/>
      <c r="B2338" s="3"/>
      <c r="C2338" s="3"/>
      <c r="D2338" s="3"/>
      <c r="E2338" s="4"/>
      <c r="F2338" s="4"/>
    </row>
    <row r="2339" spans="1:6">
      <c r="A2339" s="5"/>
      <c r="B2339" s="3"/>
      <c r="C2339" s="3"/>
      <c r="D2339" s="3"/>
      <c r="E2339" s="4"/>
      <c r="F2339" s="4"/>
    </row>
    <row r="2340" spans="1:6">
      <c r="A2340" s="5"/>
      <c r="B2340" s="3"/>
      <c r="C2340" s="3"/>
      <c r="D2340" s="3"/>
      <c r="E2340" s="4"/>
      <c r="F2340" s="4"/>
    </row>
    <row r="2341" spans="1:6">
      <c r="A2341" s="5"/>
      <c r="B2341" s="3"/>
      <c r="C2341" s="3"/>
      <c r="D2341" s="3"/>
      <c r="E2341" s="4"/>
      <c r="F2341" s="4"/>
    </row>
    <row r="2342" spans="1:6">
      <c r="A2342" s="5"/>
      <c r="B2342" s="3"/>
      <c r="C2342" s="3"/>
      <c r="D2342" s="3"/>
      <c r="E2342" s="4"/>
      <c r="F2342" s="4"/>
    </row>
    <row r="2343" spans="1:6">
      <c r="A2343" s="5"/>
      <c r="B2343" s="3"/>
      <c r="C2343" s="3"/>
      <c r="D2343" s="3"/>
      <c r="E2343" s="4"/>
      <c r="F2343" s="4"/>
    </row>
    <row r="2344" spans="1:6">
      <c r="A2344" s="5"/>
      <c r="B2344" s="3"/>
      <c r="C2344" s="3"/>
      <c r="D2344" s="3"/>
      <c r="E2344" s="4"/>
      <c r="F2344" s="4"/>
    </row>
    <row r="2345" spans="1:6">
      <c r="A2345" s="5"/>
      <c r="B2345" s="3"/>
      <c r="C2345" s="3"/>
      <c r="D2345" s="3"/>
      <c r="E2345" s="4"/>
      <c r="F2345" s="4"/>
    </row>
    <row r="2346" spans="1:6">
      <c r="A2346" s="5"/>
      <c r="B2346" s="3"/>
      <c r="C2346" s="3"/>
      <c r="D2346" s="3"/>
      <c r="E2346" s="4"/>
      <c r="F2346" s="4"/>
    </row>
    <row r="2347" spans="1:6">
      <c r="A2347" s="5"/>
      <c r="B2347" s="3"/>
      <c r="C2347" s="3"/>
      <c r="D2347" s="3"/>
      <c r="E2347" s="4"/>
      <c r="F2347" s="4"/>
    </row>
    <row r="2348" spans="1:6">
      <c r="A2348" s="5"/>
      <c r="B2348" s="3"/>
      <c r="C2348" s="3"/>
      <c r="D2348" s="3"/>
      <c r="E2348" s="4"/>
      <c r="F2348" s="4"/>
    </row>
    <row r="2349" spans="1:6">
      <c r="A2349" s="5"/>
      <c r="B2349" s="3"/>
      <c r="C2349" s="3"/>
      <c r="D2349" s="3"/>
      <c r="E2349" s="4"/>
      <c r="F2349" s="4"/>
    </row>
    <row r="2350" spans="1:6">
      <c r="A2350" s="5"/>
      <c r="B2350" s="3"/>
      <c r="C2350" s="3"/>
      <c r="D2350" s="3"/>
      <c r="E2350" s="4"/>
      <c r="F2350" s="4"/>
    </row>
    <row r="2351" spans="1:6">
      <c r="A2351" s="5"/>
      <c r="B2351" s="3"/>
      <c r="C2351" s="3"/>
      <c r="D2351" s="3"/>
      <c r="E2351" s="4"/>
      <c r="F2351" s="4"/>
    </row>
    <row r="2352" spans="1:6">
      <c r="A2352" s="5"/>
      <c r="B2352" s="3"/>
      <c r="C2352" s="3"/>
      <c r="D2352" s="3"/>
      <c r="E2352" s="4"/>
      <c r="F2352" s="4"/>
    </row>
    <row r="2353" spans="1:6">
      <c r="A2353" s="5"/>
      <c r="B2353" s="3"/>
      <c r="C2353" s="3"/>
      <c r="D2353" s="3"/>
      <c r="E2353" s="4"/>
      <c r="F2353" s="4"/>
    </row>
    <row r="2354" spans="1:6">
      <c r="A2354" s="5"/>
      <c r="B2354" s="3"/>
      <c r="C2354" s="3"/>
      <c r="D2354" s="3"/>
      <c r="E2354" s="4"/>
      <c r="F2354" s="4"/>
    </row>
    <row r="2355" spans="1:6">
      <c r="A2355" s="5"/>
      <c r="B2355" s="3"/>
      <c r="C2355" s="3"/>
      <c r="D2355" s="3"/>
      <c r="E2355" s="4"/>
      <c r="F2355" s="4"/>
    </row>
    <row r="2356" spans="1:6">
      <c r="A2356" s="5"/>
      <c r="B2356" s="3"/>
      <c r="C2356" s="3"/>
      <c r="D2356" s="3"/>
      <c r="E2356" s="4"/>
      <c r="F2356" s="4"/>
    </row>
    <row r="2357" spans="1:6">
      <c r="A2357" s="5"/>
      <c r="B2357" s="3"/>
      <c r="C2357" s="3"/>
      <c r="D2357" s="3"/>
      <c r="E2357" s="4"/>
      <c r="F2357" s="4"/>
    </row>
    <row r="2358" spans="1:6">
      <c r="A2358" s="5"/>
      <c r="B2358" s="3"/>
      <c r="C2358" s="3"/>
      <c r="D2358" s="3"/>
      <c r="E2358" s="4"/>
      <c r="F2358" s="4"/>
    </row>
    <row r="2359" spans="1:6">
      <c r="A2359" s="5"/>
      <c r="B2359" s="3"/>
      <c r="C2359" s="3"/>
      <c r="D2359" s="3"/>
      <c r="E2359" s="4"/>
      <c r="F2359" s="4"/>
    </row>
    <row r="2360" spans="1:6">
      <c r="A2360" s="5"/>
      <c r="B2360" s="3"/>
      <c r="C2360" s="3"/>
      <c r="D2360" s="3"/>
      <c r="E2360" s="4"/>
      <c r="F2360" s="4"/>
    </row>
    <row r="2361" spans="1:6">
      <c r="A2361" s="5"/>
      <c r="B2361" s="3"/>
      <c r="C2361" s="3"/>
      <c r="D2361" s="3"/>
      <c r="E2361" s="4"/>
      <c r="F2361" s="4"/>
    </row>
    <row r="2362" spans="1:6">
      <c r="A2362" s="5"/>
      <c r="B2362" s="3"/>
      <c r="C2362" s="3"/>
      <c r="D2362" s="3"/>
      <c r="E2362" s="4"/>
      <c r="F2362" s="4"/>
    </row>
    <row r="2363" spans="1:6">
      <c r="A2363" s="5"/>
      <c r="B2363" s="3"/>
      <c r="C2363" s="3"/>
      <c r="D2363" s="3"/>
      <c r="E2363" s="4"/>
      <c r="F2363" s="4"/>
    </row>
    <row r="2364" spans="1:6">
      <c r="A2364" s="5"/>
      <c r="B2364" s="3"/>
      <c r="C2364" s="3"/>
      <c r="D2364" s="3"/>
      <c r="E2364" s="4"/>
      <c r="F2364" s="4"/>
    </row>
    <row r="2365" spans="1:6">
      <c r="A2365" s="5"/>
      <c r="B2365" s="3"/>
      <c r="C2365" s="3"/>
      <c r="D2365" s="3"/>
      <c r="E2365" s="4"/>
      <c r="F2365" s="4"/>
    </row>
    <row r="2366" spans="1:6">
      <c r="A2366" s="5"/>
      <c r="B2366" s="3"/>
      <c r="C2366" s="3"/>
      <c r="D2366" s="3"/>
      <c r="E2366" s="4"/>
      <c r="F2366" s="4"/>
    </row>
    <row r="2367" spans="1:6">
      <c r="A2367" s="5"/>
      <c r="B2367" s="3"/>
      <c r="C2367" s="3"/>
      <c r="D2367" s="3"/>
      <c r="E2367" s="4"/>
      <c r="F2367" s="4"/>
    </row>
    <row r="2368" spans="1:6">
      <c r="A2368" s="5"/>
      <c r="B2368" s="3"/>
      <c r="C2368" s="3"/>
      <c r="D2368" s="3"/>
      <c r="E2368" s="4"/>
      <c r="F2368" s="4"/>
    </row>
    <row r="2369" spans="1:6">
      <c r="A2369" s="5"/>
      <c r="B2369" s="3"/>
      <c r="C2369" s="3"/>
      <c r="D2369" s="3"/>
      <c r="E2369" s="4"/>
      <c r="F2369" s="4"/>
    </row>
    <row r="2370" spans="1:6">
      <c r="A2370" s="5"/>
      <c r="B2370" s="3"/>
      <c r="C2370" s="3"/>
      <c r="D2370" s="3"/>
      <c r="E2370" s="4"/>
      <c r="F2370" s="4"/>
    </row>
    <row r="2371" spans="1:6">
      <c r="A2371" s="5"/>
      <c r="B2371" s="3"/>
      <c r="C2371" s="3"/>
      <c r="D2371" s="3"/>
      <c r="E2371" s="4"/>
      <c r="F2371" s="4"/>
    </row>
    <row r="2372" spans="1:6">
      <c r="A2372" s="5"/>
      <c r="B2372" s="3"/>
      <c r="C2372" s="3"/>
      <c r="D2372" s="3"/>
      <c r="E2372" s="4"/>
      <c r="F2372" s="4"/>
    </row>
    <row r="2373" spans="1:6">
      <c r="A2373" s="5"/>
      <c r="B2373" s="3"/>
      <c r="C2373" s="3"/>
      <c r="D2373" s="3"/>
      <c r="E2373" s="4"/>
      <c r="F2373" s="4"/>
    </row>
    <row r="2374" spans="1:6">
      <c r="A2374" s="5"/>
      <c r="B2374" s="3"/>
      <c r="C2374" s="3"/>
      <c r="D2374" s="3"/>
      <c r="E2374" s="4"/>
      <c r="F2374" s="4"/>
    </row>
    <row r="2375" spans="1:6">
      <c r="A2375" s="5"/>
      <c r="B2375" s="3"/>
      <c r="C2375" s="3"/>
      <c r="D2375" s="3"/>
      <c r="E2375" s="4"/>
      <c r="F2375" s="4"/>
    </row>
    <row r="2376" spans="1:6">
      <c r="A2376" s="5"/>
      <c r="B2376" s="3"/>
      <c r="C2376" s="3"/>
      <c r="D2376" s="3"/>
      <c r="E2376" s="4"/>
      <c r="F2376" s="4"/>
    </row>
    <row r="2377" spans="1:6">
      <c r="A2377" s="5"/>
      <c r="B2377" s="3"/>
      <c r="C2377" s="3"/>
      <c r="D2377" s="3"/>
      <c r="E2377" s="4"/>
      <c r="F2377" s="4"/>
    </row>
    <row r="2378" spans="1:6">
      <c r="A2378" s="5"/>
      <c r="B2378" s="3"/>
      <c r="C2378" s="3"/>
      <c r="D2378" s="3"/>
      <c r="E2378" s="4"/>
      <c r="F2378" s="4"/>
    </row>
    <row r="2379" spans="1:6">
      <c r="A2379" s="5"/>
      <c r="B2379" s="3"/>
      <c r="C2379" s="3"/>
      <c r="D2379" s="3"/>
      <c r="E2379" s="4"/>
      <c r="F2379" s="4"/>
    </row>
    <row r="2380" spans="1:6">
      <c r="A2380" s="5"/>
      <c r="B2380" s="3"/>
      <c r="C2380" s="3"/>
      <c r="D2380" s="3"/>
      <c r="E2380" s="4"/>
      <c r="F2380" s="4"/>
    </row>
    <row r="2381" spans="1:6">
      <c r="A2381" s="5"/>
      <c r="B2381" s="3"/>
      <c r="C2381" s="3"/>
      <c r="D2381" s="3"/>
      <c r="E2381" s="4"/>
      <c r="F2381" s="4"/>
    </row>
    <row r="2382" spans="1:6">
      <c r="A2382" s="5"/>
      <c r="B2382" s="3"/>
      <c r="C2382" s="3"/>
      <c r="D2382" s="3"/>
      <c r="E2382" s="4"/>
      <c r="F2382" s="4"/>
    </row>
    <row r="2383" spans="1:6">
      <c r="A2383" s="5"/>
      <c r="B2383" s="3"/>
      <c r="C2383" s="3"/>
      <c r="D2383" s="3"/>
      <c r="E2383" s="4"/>
      <c r="F2383" s="4"/>
    </row>
    <row r="2384" spans="1:6">
      <c r="A2384" s="5"/>
      <c r="B2384" s="3"/>
      <c r="C2384" s="3"/>
      <c r="D2384" s="3"/>
      <c r="E2384" s="4"/>
      <c r="F2384" s="4"/>
    </row>
    <row r="2385" spans="1:6">
      <c r="A2385" s="5"/>
      <c r="B2385" s="3"/>
      <c r="C2385" s="3"/>
      <c r="D2385" s="3"/>
      <c r="E2385" s="4"/>
      <c r="F2385" s="4"/>
    </row>
    <row r="2386" spans="1:6">
      <c r="A2386" s="5"/>
      <c r="B2386" s="3"/>
      <c r="C2386" s="3"/>
      <c r="D2386" s="3"/>
      <c r="E2386" s="4"/>
      <c r="F2386" s="4"/>
    </row>
    <row r="2387" spans="1:6">
      <c r="A2387" s="5"/>
      <c r="B2387" s="3"/>
      <c r="C2387" s="3"/>
      <c r="D2387" s="3"/>
      <c r="E2387" s="4"/>
      <c r="F2387" s="4"/>
    </row>
    <row r="2388" spans="1:6">
      <c r="A2388" s="5"/>
      <c r="B2388" s="3"/>
      <c r="C2388" s="3"/>
      <c r="D2388" s="3"/>
      <c r="E2388" s="4"/>
      <c r="F2388" s="4"/>
    </row>
    <row r="2389" spans="1:6">
      <c r="A2389" s="5"/>
      <c r="B2389" s="3"/>
      <c r="C2389" s="3"/>
      <c r="D2389" s="3"/>
      <c r="E2389" s="4"/>
      <c r="F2389" s="4"/>
    </row>
    <row r="2390" spans="1:6">
      <c r="A2390" s="5"/>
      <c r="B2390" s="3"/>
      <c r="C2390" s="3"/>
      <c r="D2390" s="3"/>
      <c r="E2390" s="4"/>
      <c r="F2390" s="4"/>
    </row>
    <row r="2391" spans="1:6">
      <c r="A2391" s="5"/>
      <c r="B2391" s="3"/>
      <c r="C2391" s="3"/>
      <c r="D2391" s="3"/>
      <c r="E2391" s="4"/>
      <c r="F2391" s="4"/>
    </row>
    <row r="2392" spans="1:6">
      <c r="A2392" s="5"/>
      <c r="B2392" s="3"/>
      <c r="C2392" s="3"/>
      <c r="D2392" s="3"/>
      <c r="E2392" s="4"/>
      <c r="F2392" s="4"/>
    </row>
    <row r="2393" spans="1:6">
      <c r="A2393" s="5"/>
      <c r="B2393" s="3"/>
      <c r="C2393" s="3"/>
      <c r="D2393" s="3"/>
      <c r="E2393" s="4"/>
      <c r="F2393" s="4"/>
    </row>
    <row r="2394" spans="1:6">
      <c r="A2394" s="5"/>
      <c r="B2394" s="3"/>
      <c r="C2394" s="3"/>
      <c r="D2394" s="3"/>
      <c r="E2394" s="4"/>
      <c r="F2394" s="4"/>
    </row>
    <row r="2395" spans="1:6">
      <c r="A2395" s="5"/>
      <c r="B2395" s="3"/>
      <c r="C2395" s="3"/>
      <c r="D2395" s="3"/>
      <c r="E2395" s="4"/>
      <c r="F2395" s="4"/>
    </row>
    <row r="2396" spans="1:6">
      <c r="A2396" s="5"/>
      <c r="B2396" s="3"/>
      <c r="C2396" s="3"/>
      <c r="D2396" s="3"/>
      <c r="E2396" s="4"/>
      <c r="F2396" s="4"/>
    </row>
    <row r="2397" spans="1:6">
      <c r="A2397" s="5"/>
      <c r="B2397" s="3"/>
      <c r="C2397" s="3"/>
      <c r="D2397" s="3"/>
      <c r="E2397" s="4"/>
      <c r="F2397" s="4"/>
    </row>
    <row r="2398" spans="1:6">
      <c r="A2398" s="5"/>
      <c r="B2398" s="3"/>
      <c r="C2398" s="3"/>
      <c r="D2398" s="3"/>
      <c r="E2398" s="4"/>
      <c r="F2398" s="4"/>
    </row>
    <row r="2399" spans="1:6">
      <c r="A2399" s="5"/>
      <c r="B2399" s="3"/>
      <c r="C2399" s="3"/>
      <c r="D2399" s="3"/>
      <c r="E2399" s="4"/>
      <c r="F2399" s="4"/>
    </row>
    <row r="2400" spans="1:6">
      <c r="A2400" s="5"/>
      <c r="B2400" s="3"/>
      <c r="C2400" s="3"/>
      <c r="D2400" s="3"/>
      <c r="E2400" s="4"/>
      <c r="F2400" s="4"/>
    </row>
    <row r="2401" spans="1:6">
      <c r="A2401" s="5"/>
      <c r="B2401" s="3"/>
      <c r="C2401" s="3"/>
      <c r="D2401" s="3"/>
      <c r="E2401" s="4"/>
      <c r="F2401" s="4"/>
    </row>
    <row r="2402" spans="1:6">
      <c r="A2402" s="5"/>
      <c r="B2402" s="3"/>
      <c r="C2402" s="3"/>
      <c r="D2402" s="3"/>
      <c r="E2402" s="4"/>
      <c r="F2402" s="4"/>
    </row>
    <row r="2403" spans="1:6">
      <c r="A2403" s="5"/>
      <c r="B2403" s="3"/>
      <c r="C2403" s="3"/>
      <c r="D2403" s="3"/>
      <c r="E2403" s="4"/>
      <c r="F2403" s="4"/>
    </row>
    <row r="2404" spans="1:6">
      <c r="A2404" s="5"/>
      <c r="B2404" s="3"/>
      <c r="C2404" s="3"/>
      <c r="D2404" s="3"/>
      <c r="E2404" s="4"/>
      <c r="F2404" s="4"/>
    </row>
    <row r="2405" spans="1:6">
      <c r="A2405" s="5"/>
      <c r="B2405" s="3"/>
      <c r="C2405" s="3"/>
      <c r="D2405" s="3"/>
      <c r="E2405" s="4"/>
      <c r="F2405" s="4"/>
    </row>
    <row r="2406" spans="1:6">
      <c r="A2406" s="5"/>
      <c r="B2406" s="3"/>
      <c r="C2406" s="3"/>
      <c r="D2406" s="3"/>
      <c r="E2406" s="4"/>
      <c r="F2406" s="4"/>
    </row>
    <row r="2407" spans="1:6">
      <c r="A2407" s="5"/>
      <c r="B2407" s="3"/>
      <c r="C2407" s="3"/>
      <c r="D2407" s="3"/>
      <c r="E2407" s="4"/>
      <c r="F2407" s="4"/>
    </row>
    <row r="2408" spans="1:6">
      <c r="A2408" s="5"/>
      <c r="B2408" s="3"/>
      <c r="C2408" s="3"/>
      <c r="D2408" s="3"/>
      <c r="E2408" s="4"/>
      <c r="F2408" s="4"/>
    </row>
    <row r="2409" spans="1:6">
      <c r="A2409" s="5"/>
      <c r="B2409" s="3"/>
      <c r="C2409" s="3"/>
      <c r="D2409" s="3"/>
      <c r="E2409" s="4"/>
      <c r="F2409" s="4"/>
    </row>
    <row r="2410" spans="1:6">
      <c r="A2410" s="5"/>
      <c r="B2410" s="3"/>
      <c r="C2410" s="3"/>
      <c r="D2410" s="3"/>
      <c r="E2410" s="4"/>
      <c r="F2410" s="4"/>
    </row>
    <row r="2411" spans="1:6">
      <c r="A2411" s="5"/>
      <c r="B2411" s="3"/>
      <c r="C2411" s="3"/>
      <c r="D2411" s="3"/>
      <c r="E2411" s="4"/>
      <c r="F2411" s="4"/>
    </row>
    <row r="2412" spans="1:6">
      <c r="A2412" s="5"/>
      <c r="B2412" s="3"/>
      <c r="C2412" s="3"/>
      <c r="D2412" s="3"/>
      <c r="E2412" s="4"/>
      <c r="F2412" s="4"/>
    </row>
    <row r="2413" spans="1:6">
      <c r="A2413" s="5"/>
      <c r="B2413" s="3"/>
      <c r="C2413" s="3"/>
      <c r="D2413" s="3"/>
      <c r="E2413" s="4"/>
      <c r="F2413" s="4"/>
    </row>
    <row r="2414" spans="1:6">
      <c r="A2414" s="5"/>
      <c r="B2414" s="3"/>
      <c r="C2414" s="3"/>
      <c r="D2414" s="3"/>
      <c r="E2414" s="4"/>
      <c r="F2414" s="4"/>
    </row>
    <row r="2415" spans="1:6">
      <c r="A2415" s="5"/>
      <c r="B2415" s="3"/>
      <c r="C2415" s="3"/>
      <c r="D2415" s="3"/>
      <c r="E2415" s="4"/>
      <c r="F2415" s="4"/>
    </row>
    <row r="2416" spans="1:6">
      <c r="A2416" s="5"/>
      <c r="B2416" s="3"/>
      <c r="C2416" s="3"/>
      <c r="D2416" s="3"/>
      <c r="E2416" s="4"/>
      <c r="F2416" s="4"/>
    </row>
    <row r="2417" spans="1:6">
      <c r="A2417" s="5"/>
      <c r="B2417" s="3"/>
      <c r="C2417" s="3"/>
      <c r="D2417" s="3"/>
      <c r="E2417" s="4"/>
      <c r="F2417" s="4"/>
    </row>
    <row r="2418" spans="1:6">
      <c r="A2418" s="5"/>
      <c r="B2418" s="3"/>
      <c r="C2418" s="3"/>
      <c r="D2418" s="3"/>
      <c r="E2418" s="4"/>
      <c r="F2418" s="4"/>
    </row>
    <row r="2419" spans="1:6">
      <c r="A2419" s="5"/>
      <c r="B2419" s="3"/>
      <c r="C2419" s="3"/>
      <c r="D2419" s="3"/>
      <c r="E2419" s="4"/>
      <c r="F2419" s="4"/>
    </row>
    <row r="2420" spans="1:6">
      <c r="A2420" s="5"/>
      <c r="B2420" s="3"/>
      <c r="C2420" s="3"/>
      <c r="D2420" s="3"/>
      <c r="E2420" s="4"/>
      <c r="F2420" s="4"/>
    </row>
    <row r="2421" spans="1:6">
      <c r="A2421" s="5"/>
      <c r="B2421" s="3"/>
      <c r="C2421" s="3"/>
      <c r="D2421" s="3"/>
      <c r="E2421" s="4"/>
      <c r="F2421" s="4"/>
    </row>
    <row r="2422" spans="1:6">
      <c r="A2422" s="5"/>
      <c r="B2422" s="3"/>
      <c r="C2422" s="3"/>
      <c r="D2422" s="3"/>
      <c r="E2422" s="4"/>
      <c r="F2422" s="4"/>
    </row>
    <row r="2423" spans="1:6">
      <c r="A2423" s="5"/>
      <c r="B2423" s="3"/>
      <c r="C2423" s="3"/>
      <c r="D2423" s="3"/>
      <c r="E2423" s="4"/>
      <c r="F2423" s="4"/>
    </row>
    <row r="2424" spans="1:6">
      <c r="A2424" s="5"/>
      <c r="B2424" s="3"/>
      <c r="C2424" s="3"/>
      <c r="D2424" s="3"/>
      <c r="E2424" s="4"/>
      <c r="F2424" s="4"/>
    </row>
    <row r="2425" spans="1:6">
      <c r="A2425" s="5"/>
      <c r="B2425" s="3"/>
      <c r="C2425" s="3"/>
      <c r="D2425" s="3"/>
      <c r="E2425" s="4"/>
      <c r="F2425" s="4"/>
    </row>
    <row r="2426" spans="1:6">
      <c r="A2426" s="5"/>
      <c r="B2426" s="3"/>
      <c r="C2426" s="3"/>
      <c r="D2426" s="3"/>
      <c r="E2426" s="4"/>
      <c r="F2426" s="4"/>
    </row>
    <row r="2427" spans="1:6">
      <c r="A2427" s="5"/>
      <c r="B2427" s="3"/>
      <c r="C2427" s="3"/>
      <c r="D2427" s="3"/>
      <c r="E2427" s="4"/>
      <c r="F2427" s="4"/>
    </row>
    <row r="2428" spans="1:6">
      <c r="A2428" s="5"/>
      <c r="B2428" s="3"/>
      <c r="C2428" s="3"/>
      <c r="D2428" s="3"/>
      <c r="E2428" s="4"/>
      <c r="F2428" s="4"/>
    </row>
    <row r="2429" spans="1:6">
      <c r="A2429" s="5"/>
      <c r="B2429" s="3"/>
      <c r="C2429" s="3"/>
      <c r="D2429" s="3"/>
      <c r="E2429" s="4"/>
      <c r="F2429" s="4"/>
    </row>
    <row r="2430" spans="1:6">
      <c r="A2430" s="5"/>
      <c r="B2430" s="3"/>
      <c r="C2430" s="3"/>
      <c r="D2430" s="3"/>
      <c r="E2430" s="4"/>
      <c r="F2430" s="4"/>
    </row>
    <row r="2431" spans="1:6">
      <c r="A2431" s="5"/>
      <c r="B2431" s="3"/>
      <c r="C2431" s="3"/>
      <c r="D2431" s="3"/>
      <c r="E2431" s="4"/>
      <c r="F2431" s="4"/>
    </row>
    <row r="2432" spans="1:6">
      <c r="A2432" s="5"/>
      <c r="B2432" s="3"/>
      <c r="C2432" s="3"/>
      <c r="D2432" s="3"/>
      <c r="E2432" s="4"/>
      <c r="F2432" s="4"/>
    </row>
    <row r="2433" spans="1:6">
      <c r="A2433" s="5"/>
      <c r="B2433" s="3"/>
      <c r="C2433" s="3"/>
      <c r="D2433" s="3"/>
      <c r="E2433" s="4"/>
      <c r="F2433" s="4"/>
    </row>
    <row r="2434" spans="1:6">
      <c r="A2434" s="5"/>
      <c r="B2434" s="3"/>
      <c r="C2434" s="3"/>
      <c r="D2434" s="3"/>
      <c r="E2434" s="4"/>
      <c r="F2434" s="4"/>
    </row>
    <row r="2435" spans="1:6">
      <c r="A2435" s="5"/>
      <c r="B2435" s="3"/>
      <c r="C2435" s="3"/>
      <c r="D2435" s="3"/>
      <c r="E2435" s="4"/>
      <c r="F2435" s="4"/>
    </row>
    <row r="2436" spans="1:6">
      <c r="A2436" s="5"/>
      <c r="B2436" s="3"/>
      <c r="C2436" s="3"/>
      <c r="D2436" s="3"/>
      <c r="E2436" s="4"/>
      <c r="F2436" s="4"/>
    </row>
    <row r="2437" spans="1:6">
      <c r="A2437" s="5"/>
      <c r="B2437" s="3"/>
      <c r="C2437" s="3"/>
      <c r="D2437" s="3"/>
      <c r="E2437" s="4"/>
      <c r="F2437" s="4"/>
    </row>
    <row r="2438" spans="1:6">
      <c r="A2438" s="5"/>
      <c r="B2438" s="3"/>
      <c r="C2438" s="3"/>
      <c r="D2438" s="3"/>
      <c r="E2438" s="4"/>
      <c r="F2438" s="4"/>
    </row>
    <row r="2439" spans="1:6">
      <c r="A2439" s="5"/>
      <c r="B2439" s="3"/>
      <c r="C2439" s="3"/>
      <c r="D2439" s="3"/>
      <c r="E2439" s="4"/>
      <c r="F2439" s="4"/>
    </row>
    <row r="2440" spans="1:6">
      <c r="A2440" s="5"/>
      <c r="B2440" s="3"/>
      <c r="C2440" s="3"/>
      <c r="D2440" s="3"/>
      <c r="E2440" s="4"/>
      <c r="F2440" s="4"/>
    </row>
    <row r="2441" spans="1:6">
      <c r="A2441" s="5"/>
      <c r="B2441" s="3"/>
      <c r="C2441" s="3"/>
      <c r="D2441" s="3"/>
      <c r="E2441" s="4"/>
      <c r="F2441" s="4"/>
    </row>
    <row r="2442" spans="1:6">
      <c r="A2442" s="5"/>
      <c r="B2442" s="3"/>
      <c r="C2442" s="3"/>
      <c r="D2442" s="3"/>
      <c r="E2442" s="4"/>
      <c r="F2442" s="4"/>
    </row>
    <row r="2443" spans="1:6">
      <c r="A2443" s="5"/>
      <c r="B2443" s="3"/>
      <c r="C2443" s="3"/>
      <c r="D2443" s="3"/>
      <c r="E2443" s="4"/>
      <c r="F2443" s="4"/>
    </row>
    <row r="2444" spans="1:6">
      <c r="A2444" s="5"/>
      <c r="B2444" s="3"/>
      <c r="C2444" s="3"/>
      <c r="D2444" s="3"/>
      <c r="E2444" s="4"/>
      <c r="F2444" s="4"/>
    </row>
    <row r="2445" spans="1:6">
      <c r="A2445" s="5"/>
      <c r="B2445" s="3"/>
      <c r="C2445" s="3"/>
      <c r="D2445" s="3"/>
      <c r="E2445" s="4"/>
      <c r="F2445" s="4"/>
    </row>
    <row r="2446" spans="1:6">
      <c r="A2446" s="5"/>
      <c r="B2446" s="3"/>
      <c r="C2446" s="3"/>
      <c r="D2446" s="3"/>
      <c r="E2446" s="4"/>
      <c r="F2446" s="4"/>
    </row>
    <row r="2447" spans="1:6">
      <c r="A2447" s="5"/>
      <c r="B2447" s="3"/>
      <c r="C2447" s="3"/>
      <c r="D2447" s="3"/>
      <c r="E2447" s="4"/>
      <c r="F2447" s="4"/>
    </row>
    <row r="2448" spans="1:6">
      <c r="A2448" s="5"/>
      <c r="B2448" s="3"/>
      <c r="C2448" s="3"/>
      <c r="D2448" s="3"/>
      <c r="E2448" s="4"/>
      <c r="F2448" s="4"/>
    </row>
    <row r="2449" spans="1:6">
      <c r="A2449" s="5"/>
      <c r="B2449" s="3"/>
      <c r="C2449" s="3"/>
      <c r="D2449" s="3"/>
      <c r="E2449" s="4"/>
      <c r="F2449" s="4"/>
    </row>
    <row r="2450" spans="1:6">
      <c r="A2450" s="5"/>
      <c r="B2450" s="3"/>
      <c r="C2450" s="3"/>
      <c r="D2450" s="3"/>
      <c r="E2450" s="4"/>
      <c r="F2450" s="4"/>
    </row>
    <row r="2451" spans="1:6">
      <c r="A2451" s="5"/>
      <c r="B2451" s="3"/>
      <c r="C2451" s="3"/>
      <c r="D2451" s="3"/>
      <c r="E2451" s="4"/>
      <c r="F2451" s="4"/>
    </row>
    <row r="2452" spans="1:6">
      <c r="A2452" s="5"/>
      <c r="B2452" s="3"/>
      <c r="C2452" s="3"/>
      <c r="D2452" s="3"/>
      <c r="E2452" s="4"/>
      <c r="F2452" s="4"/>
    </row>
    <row r="2453" spans="1:6">
      <c r="A2453" s="5"/>
      <c r="B2453" s="3"/>
      <c r="C2453" s="3"/>
      <c r="D2453" s="3"/>
      <c r="E2453" s="4"/>
      <c r="F2453" s="4"/>
    </row>
    <row r="2454" spans="1:6">
      <c r="A2454" s="5"/>
      <c r="B2454" s="3"/>
      <c r="C2454" s="3"/>
      <c r="D2454" s="3"/>
      <c r="E2454" s="4"/>
      <c r="F2454" s="4"/>
    </row>
    <row r="2455" spans="1:6">
      <c r="A2455" s="5"/>
      <c r="B2455" s="3"/>
      <c r="C2455" s="3"/>
      <c r="D2455" s="3"/>
      <c r="E2455" s="4"/>
      <c r="F2455" s="4"/>
    </row>
    <row r="2456" spans="1:6">
      <c r="A2456" s="5"/>
      <c r="B2456" s="3"/>
      <c r="C2456" s="3"/>
      <c r="D2456" s="3"/>
      <c r="E2456" s="4"/>
      <c r="F2456" s="4"/>
    </row>
    <row r="2457" spans="1:6">
      <c r="A2457" s="5"/>
      <c r="B2457" s="3"/>
      <c r="C2457" s="3"/>
      <c r="D2457" s="3"/>
      <c r="E2457" s="4"/>
      <c r="F2457" s="4"/>
    </row>
    <row r="2458" spans="1:6">
      <c r="A2458" s="5"/>
      <c r="B2458" s="3"/>
      <c r="C2458" s="3"/>
      <c r="D2458" s="3"/>
      <c r="E2458" s="4"/>
      <c r="F2458" s="4"/>
    </row>
    <row r="2459" spans="1:6">
      <c r="A2459" s="5"/>
      <c r="B2459" s="3"/>
      <c r="C2459" s="3"/>
      <c r="D2459" s="3"/>
      <c r="E2459" s="4"/>
      <c r="F2459" s="4"/>
    </row>
    <row r="2460" spans="1:6">
      <c r="A2460" s="5"/>
      <c r="B2460" s="3"/>
      <c r="C2460" s="3"/>
      <c r="D2460" s="3"/>
      <c r="E2460" s="4"/>
      <c r="F2460" s="4"/>
    </row>
    <row r="2461" spans="1:6">
      <c r="A2461" s="5"/>
      <c r="B2461" s="3"/>
      <c r="C2461" s="3"/>
      <c r="D2461" s="3"/>
      <c r="E2461" s="4"/>
      <c r="F2461" s="4"/>
    </row>
    <row r="2462" spans="1:6">
      <c r="A2462" s="5"/>
      <c r="B2462" s="3"/>
      <c r="C2462" s="3"/>
      <c r="D2462" s="3"/>
      <c r="E2462" s="4"/>
      <c r="F2462" s="4"/>
    </row>
    <row r="2463" spans="1:6">
      <c r="A2463" s="5"/>
      <c r="B2463" s="3"/>
      <c r="C2463" s="3"/>
      <c r="D2463" s="3"/>
      <c r="E2463" s="4"/>
      <c r="F2463" s="4"/>
    </row>
    <row r="2464" spans="1:6">
      <c r="A2464" s="5"/>
      <c r="B2464" s="3"/>
      <c r="C2464" s="3"/>
      <c r="D2464" s="3"/>
      <c r="E2464" s="4"/>
      <c r="F2464" s="4"/>
    </row>
    <row r="2465" spans="1:6">
      <c r="A2465" s="5"/>
      <c r="B2465" s="3"/>
      <c r="C2465" s="3"/>
      <c r="D2465" s="3"/>
      <c r="E2465" s="4"/>
      <c r="F2465" s="4"/>
    </row>
    <row r="2466" spans="1:6">
      <c r="A2466" s="5"/>
      <c r="B2466" s="3"/>
      <c r="C2466" s="3"/>
      <c r="D2466" s="3"/>
      <c r="E2466" s="4"/>
      <c r="F2466" s="4"/>
    </row>
    <row r="2467" spans="1:6">
      <c r="A2467" s="5"/>
      <c r="B2467" s="3"/>
      <c r="C2467" s="3"/>
      <c r="D2467" s="3"/>
      <c r="E2467" s="4"/>
      <c r="F2467" s="4"/>
    </row>
    <row r="2468" spans="1:6">
      <c r="A2468" s="5"/>
      <c r="B2468" s="3"/>
      <c r="C2468" s="3"/>
      <c r="D2468" s="3"/>
      <c r="E2468" s="4"/>
      <c r="F2468" s="4"/>
    </row>
    <row r="2469" spans="1:6">
      <c r="A2469" s="5"/>
      <c r="B2469" s="3"/>
      <c r="C2469" s="3"/>
      <c r="D2469" s="3"/>
      <c r="E2469" s="4"/>
      <c r="F2469" s="4"/>
    </row>
    <row r="2470" spans="1:6">
      <c r="A2470" s="5"/>
      <c r="B2470" s="3"/>
      <c r="C2470" s="3"/>
      <c r="D2470" s="3"/>
      <c r="E2470" s="4"/>
      <c r="F2470" s="4"/>
    </row>
    <row r="2471" spans="1:6">
      <c r="A2471" s="5"/>
      <c r="B2471" s="3"/>
      <c r="C2471" s="3"/>
      <c r="D2471" s="3"/>
      <c r="E2471" s="4"/>
      <c r="F2471" s="4"/>
    </row>
    <row r="2472" spans="1:6">
      <c r="A2472" s="5"/>
      <c r="B2472" s="3"/>
      <c r="C2472" s="3"/>
      <c r="D2472" s="3"/>
      <c r="E2472" s="4"/>
      <c r="F2472" s="4"/>
    </row>
    <row r="2473" spans="1:6">
      <c r="A2473" s="5"/>
      <c r="B2473" s="3"/>
      <c r="C2473" s="3"/>
      <c r="D2473" s="3"/>
      <c r="E2473" s="4"/>
      <c r="F2473" s="4"/>
    </row>
    <row r="2474" spans="1:6">
      <c r="A2474" s="5"/>
      <c r="B2474" s="3"/>
      <c r="C2474" s="3"/>
      <c r="D2474" s="3"/>
      <c r="E2474" s="4"/>
      <c r="F2474" s="4"/>
    </row>
    <row r="2475" spans="1:6">
      <c r="A2475" s="5"/>
      <c r="B2475" s="3"/>
      <c r="C2475" s="3"/>
      <c r="D2475" s="3"/>
      <c r="E2475" s="4"/>
      <c r="F2475" s="4"/>
    </row>
    <row r="2476" spans="1:6">
      <c r="A2476" s="5"/>
      <c r="B2476" s="3"/>
      <c r="C2476" s="3"/>
      <c r="D2476" s="3"/>
      <c r="E2476" s="4"/>
      <c r="F2476" s="4"/>
    </row>
    <row r="2477" spans="1:6">
      <c r="A2477" s="5"/>
      <c r="B2477" s="3"/>
      <c r="C2477" s="3"/>
      <c r="D2477" s="3"/>
      <c r="E2477" s="4"/>
      <c r="F2477" s="4"/>
    </row>
    <row r="2478" spans="1:6">
      <c r="A2478" s="5"/>
      <c r="B2478" s="3"/>
      <c r="C2478" s="3"/>
      <c r="D2478" s="3"/>
      <c r="E2478" s="4"/>
      <c r="F2478" s="4"/>
    </row>
    <row r="2479" spans="1:6">
      <c r="A2479" s="5"/>
      <c r="B2479" s="3"/>
      <c r="C2479" s="3"/>
      <c r="D2479" s="3"/>
      <c r="E2479" s="4"/>
      <c r="F2479" s="4"/>
    </row>
    <row r="2480" spans="1:6">
      <c r="A2480" s="5"/>
      <c r="B2480" s="3"/>
      <c r="C2480" s="3"/>
      <c r="D2480" s="3"/>
      <c r="E2480" s="4"/>
      <c r="F2480" s="4"/>
    </row>
    <row r="2481" spans="1:6">
      <c r="A2481" s="5"/>
      <c r="B2481" s="3"/>
      <c r="C2481" s="3"/>
      <c r="D2481" s="3"/>
      <c r="E2481" s="4"/>
      <c r="F2481" s="4"/>
    </row>
    <row r="2482" spans="1:6">
      <c r="A2482" s="5"/>
      <c r="B2482" s="3"/>
      <c r="C2482" s="3"/>
      <c r="D2482" s="3"/>
      <c r="E2482" s="4"/>
      <c r="F2482" s="4"/>
    </row>
    <row r="2483" spans="1:6">
      <c r="A2483" s="5"/>
      <c r="B2483" s="3"/>
      <c r="C2483" s="3"/>
      <c r="D2483" s="3"/>
      <c r="E2483" s="4"/>
      <c r="F2483" s="4"/>
    </row>
    <row r="2484" spans="1:6">
      <c r="A2484" s="5"/>
      <c r="B2484" s="3"/>
      <c r="C2484" s="3"/>
      <c r="D2484" s="3"/>
      <c r="E2484" s="4"/>
      <c r="F2484" s="4"/>
    </row>
    <row r="2485" spans="1:6">
      <c r="A2485" s="5"/>
      <c r="B2485" s="3"/>
      <c r="C2485" s="3"/>
      <c r="D2485" s="3"/>
      <c r="E2485" s="4"/>
      <c r="F2485" s="4"/>
    </row>
    <row r="2486" spans="1:6">
      <c r="A2486" s="5"/>
      <c r="B2486" s="3"/>
      <c r="C2486" s="3"/>
      <c r="D2486" s="3"/>
      <c r="E2486" s="4"/>
      <c r="F2486" s="4"/>
    </row>
    <row r="2487" spans="1:6">
      <c r="A2487" s="5"/>
      <c r="B2487" s="3"/>
      <c r="C2487" s="3"/>
      <c r="D2487" s="3"/>
      <c r="E2487" s="4"/>
      <c r="F2487" s="4"/>
    </row>
    <row r="2488" spans="1:6">
      <c r="A2488" s="5"/>
      <c r="B2488" s="3"/>
      <c r="C2488" s="3"/>
      <c r="D2488" s="3"/>
      <c r="E2488" s="4"/>
      <c r="F2488" s="4"/>
    </row>
    <row r="2489" spans="1:6">
      <c r="A2489" s="5"/>
      <c r="B2489" s="3"/>
      <c r="C2489" s="3"/>
      <c r="D2489" s="3"/>
      <c r="E2489" s="4"/>
      <c r="F2489" s="4"/>
    </row>
    <row r="2490" spans="1:6">
      <c r="A2490" s="5"/>
      <c r="B2490" s="3"/>
      <c r="C2490" s="3"/>
      <c r="D2490" s="3"/>
      <c r="E2490" s="4"/>
      <c r="F2490" s="4"/>
    </row>
    <row r="2491" spans="1:6">
      <c r="A2491" s="5"/>
      <c r="B2491" s="3"/>
      <c r="C2491" s="3"/>
      <c r="D2491" s="3"/>
      <c r="E2491" s="4"/>
      <c r="F2491" s="4"/>
    </row>
    <row r="2492" spans="1:6">
      <c r="A2492" s="5"/>
      <c r="B2492" s="3"/>
      <c r="C2492" s="3"/>
      <c r="D2492" s="3"/>
      <c r="E2492" s="4"/>
      <c r="F2492" s="4"/>
    </row>
    <row r="2493" spans="1:6">
      <c r="A2493" s="5"/>
      <c r="B2493" s="3"/>
      <c r="C2493" s="3"/>
      <c r="D2493" s="3"/>
      <c r="E2493" s="4"/>
      <c r="F2493" s="4"/>
    </row>
    <row r="2494" spans="1:6">
      <c r="A2494" s="5"/>
      <c r="B2494" s="3"/>
      <c r="C2494" s="3"/>
      <c r="D2494" s="3"/>
      <c r="E2494" s="4"/>
      <c r="F2494" s="4"/>
    </row>
    <row r="2495" spans="1:6">
      <c r="A2495" s="5"/>
      <c r="B2495" s="3"/>
      <c r="C2495" s="3"/>
      <c r="D2495" s="3"/>
      <c r="E2495" s="4"/>
      <c r="F2495" s="4"/>
    </row>
    <row r="2496" spans="1:6">
      <c r="A2496" s="5"/>
      <c r="B2496" s="3"/>
      <c r="C2496" s="3"/>
      <c r="D2496" s="3"/>
      <c r="E2496" s="4"/>
      <c r="F2496" s="4"/>
    </row>
    <row r="2497" spans="1:6">
      <c r="A2497" s="5"/>
      <c r="B2497" s="3"/>
      <c r="C2497" s="3"/>
      <c r="D2497" s="3"/>
      <c r="E2497" s="4"/>
      <c r="F2497" s="4"/>
    </row>
    <row r="2498" spans="1:6">
      <c r="A2498" s="5"/>
      <c r="B2498" s="3"/>
      <c r="C2498" s="3"/>
      <c r="D2498" s="3"/>
      <c r="E2498" s="4"/>
      <c r="F2498" s="4"/>
    </row>
    <row r="2499" spans="1:6">
      <c r="A2499" s="5"/>
      <c r="B2499" s="3"/>
      <c r="C2499" s="3"/>
      <c r="D2499" s="3"/>
      <c r="E2499" s="4"/>
      <c r="F2499" s="4"/>
    </row>
    <row r="2500" spans="1:6">
      <c r="A2500" s="5"/>
      <c r="B2500" s="3"/>
      <c r="C2500" s="3"/>
      <c r="D2500" s="3"/>
      <c r="E2500" s="4"/>
      <c r="F2500" s="4"/>
    </row>
    <row r="2501" spans="1:6">
      <c r="A2501" s="5"/>
      <c r="B2501" s="3"/>
      <c r="C2501" s="3"/>
      <c r="D2501" s="3"/>
      <c r="E2501" s="4"/>
      <c r="F2501" s="4"/>
    </row>
    <row r="2502" spans="1:6">
      <c r="A2502" s="5"/>
      <c r="B2502" s="3"/>
      <c r="C2502" s="3"/>
      <c r="D2502" s="3"/>
      <c r="E2502" s="4"/>
      <c r="F2502" s="4"/>
    </row>
    <row r="2503" spans="1:6">
      <c r="A2503" s="5"/>
      <c r="B2503" s="3"/>
      <c r="C2503" s="3"/>
      <c r="D2503" s="3"/>
      <c r="E2503" s="4"/>
      <c r="F2503" s="4"/>
    </row>
    <row r="2504" spans="1:6">
      <c r="A2504" s="5"/>
      <c r="B2504" s="3"/>
      <c r="C2504" s="3"/>
      <c r="D2504" s="3"/>
      <c r="E2504" s="4"/>
      <c r="F2504" s="4"/>
    </row>
    <row r="2505" spans="1:6">
      <c r="A2505" s="5"/>
      <c r="B2505" s="3"/>
      <c r="C2505" s="3"/>
      <c r="D2505" s="3"/>
      <c r="E2505" s="4"/>
      <c r="F2505" s="4"/>
    </row>
    <row r="2506" spans="1:6">
      <c r="A2506" s="5"/>
      <c r="B2506" s="3"/>
      <c r="C2506" s="3"/>
      <c r="D2506" s="3"/>
      <c r="E2506" s="4"/>
      <c r="F2506" s="4"/>
    </row>
    <row r="2507" spans="1:6">
      <c r="A2507" s="5"/>
      <c r="B2507" s="3"/>
      <c r="C2507" s="3"/>
      <c r="D2507" s="3"/>
      <c r="E2507" s="4"/>
      <c r="F2507" s="4"/>
    </row>
    <row r="2508" spans="1:6">
      <c r="A2508" s="5"/>
      <c r="B2508" s="3"/>
      <c r="C2508" s="3"/>
      <c r="D2508" s="3"/>
      <c r="E2508" s="4"/>
      <c r="F2508" s="4"/>
    </row>
    <row r="2509" spans="1:6">
      <c r="A2509" s="5"/>
      <c r="B2509" s="3"/>
      <c r="C2509" s="3"/>
      <c r="D2509" s="3"/>
      <c r="E2509" s="4"/>
      <c r="F2509" s="4"/>
    </row>
    <row r="2510" spans="1:6">
      <c r="A2510" s="5"/>
      <c r="B2510" s="3"/>
      <c r="C2510" s="3"/>
      <c r="D2510" s="3"/>
      <c r="E2510" s="4"/>
      <c r="F2510" s="4"/>
    </row>
    <row r="2511" spans="1:6">
      <c r="A2511" s="5"/>
      <c r="B2511" s="3"/>
      <c r="C2511" s="3"/>
      <c r="D2511" s="3"/>
      <c r="E2511" s="4"/>
      <c r="F2511" s="4"/>
    </row>
    <row r="2512" spans="1:6">
      <c r="A2512" s="5"/>
      <c r="B2512" s="3"/>
      <c r="C2512" s="3"/>
      <c r="D2512" s="3"/>
      <c r="E2512" s="4"/>
      <c r="F2512" s="4"/>
    </row>
    <row r="2513" spans="1:6">
      <c r="A2513" s="5"/>
      <c r="B2513" s="3"/>
      <c r="C2513" s="3"/>
      <c r="D2513" s="3"/>
      <c r="E2513" s="4"/>
      <c r="F2513" s="4"/>
    </row>
    <row r="2514" spans="1:6">
      <c r="A2514" s="5"/>
      <c r="B2514" s="3"/>
      <c r="C2514" s="3"/>
      <c r="D2514" s="3"/>
      <c r="E2514" s="4"/>
      <c r="F2514" s="4"/>
    </row>
    <row r="2515" spans="1:6">
      <c r="A2515" s="5"/>
      <c r="B2515" s="3"/>
      <c r="C2515" s="3"/>
      <c r="D2515" s="3"/>
      <c r="E2515" s="4"/>
      <c r="F2515" s="4"/>
    </row>
    <row r="2516" spans="1:6">
      <c r="A2516" s="5"/>
      <c r="B2516" s="3"/>
      <c r="C2516" s="3"/>
      <c r="D2516" s="3"/>
      <c r="E2516" s="4"/>
      <c r="F2516" s="4"/>
    </row>
    <row r="2517" spans="1:6">
      <c r="A2517" s="5"/>
      <c r="B2517" s="3"/>
      <c r="C2517" s="3"/>
      <c r="D2517" s="3"/>
      <c r="E2517" s="4"/>
      <c r="F2517" s="4"/>
    </row>
    <row r="2518" spans="1:6">
      <c r="A2518" s="5"/>
      <c r="B2518" s="3"/>
      <c r="C2518" s="3"/>
      <c r="D2518" s="3"/>
      <c r="E2518" s="4"/>
      <c r="F2518" s="4"/>
    </row>
    <row r="2519" spans="1:6">
      <c r="A2519" s="5"/>
      <c r="B2519" s="3"/>
      <c r="C2519" s="3"/>
      <c r="D2519" s="3"/>
      <c r="E2519" s="4"/>
      <c r="F2519" s="4"/>
    </row>
    <row r="2520" spans="1:6">
      <c r="A2520" s="5"/>
      <c r="B2520" s="3"/>
      <c r="C2520" s="3"/>
      <c r="D2520" s="3"/>
      <c r="E2520" s="4"/>
      <c r="F2520" s="4"/>
    </row>
    <row r="2521" spans="1:6">
      <c r="A2521" s="5"/>
      <c r="B2521" s="3"/>
      <c r="C2521" s="3"/>
      <c r="D2521" s="3"/>
      <c r="E2521" s="4"/>
      <c r="F2521" s="4"/>
    </row>
    <row r="2522" spans="1:6">
      <c r="A2522" s="5"/>
      <c r="B2522" s="3"/>
      <c r="C2522" s="3"/>
      <c r="D2522" s="3"/>
      <c r="E2522" s="4"/>
      <c r="F2522" s="4"/>
    </row>
    <row r="2523" spans="1:6">
      <c r="A2523" s="5"/>
      <c r="B2523" s="3"/>
      <c r="C2523" s="3"/>
      <c r="D2523" s="3"/>
      <c r="E2523" s="4"/>
      <c r="F2523" s="4"/>
    </row>
    <row r="2524" spans="1:6">
      <c r="A2524" s="5"/>
      <c r="B2524" s="3"/>
      <c r="C2524" s="3"/>
      <c r="D2524" s="3"/>
      <c r="E2524" s="4"/>
      <c r="F2524" s="4"/>
    </row>
    <row r="2525" spans="1:6">
      <c r="A2525" s="5"/>
      <c r="B2525" s="3"/>
      <c r="C2525" s="3"/>
      <c r="D2525" s="3"/>
      <c r="E2525" s="4"/>
      <c r="F2525" s="4"/>
    </row>
    <row r="2526" spans="1:6">
      <c r="A2526" s="5"/>
      <c r="B2526" s="3"/>
      <c r="C2526" s="3"/>
      <c r="D2526" s="3"/>
      <c r="E2526" s="4"/>
      <c r="F2526" s="4"/>
    </row>
    <row r="2527" spans="1:6">
      <c r="A2527" s="5"/>
      <c r="B2527" s="3"/>
      <c r="C2527" s="3"/>
      <c r="D2527" s="3"/>
      <c r="E2527" s="4"/>
      <c r="F2527" s="4"/>
    </row>
    <row r="2528" spans="1:6">
      <c r="A2528" s="5"/>
      <c r="B2528" s="3"/>
      <c r="C2528" s="3"/>
      <c r="D2528" s="3"/>
      <c r="E2528" s="4"/>
      <c r="F2528" s="4"/>
    </row>
    <row r="2529" spans="1:6">
      <c r="A2529" s="5"/>
      <c r="B2529" s="3"/>
      <c r="C2529" s="3"/>
      <c r="D2529" s="3"/>
      <c r="E2529" s="4"/>
      <c r="F2529" s="4"/>
    </row>
    <row r="2530" spans="1:6">
      <c r="A2530" s="5"/>
      <c r="B2530" s="3"/>
      <c r="C2530" s="3"/>
      <c r="D2530" s="3"/>
      <c r="E2530" s="4"/>
      <c r="F2530" s="4"/>
    </row>
    <row r="2531" spans="1:6">
      <c r="A2531" s="5"/>
      <c r="B2531" s="3"/>
      <c r="C2531" s="3"/>
      <c r="D2531" s="3"/>
      <c r="E2531" s="4"/>
      <c r="F2531" s="4"/>
    </row>
    <row r="2532" spans="1:6">
      <c r="A2532" s="5"/>
      <c r="B2532" s="3"/>
      <c r="C2532" s="3"/>
      <c r="D2532" s="3"/>
      <c r="E2532" s="4"/>
      <c r="F2532" s="4"/>
    </row>
    <row r="2533" spans="1:6">
      <c r="A2533" s="5"/>
      <c r="B2533" s="3"/>
      <c r="C2533" s="3"/>
      <c r="D2533" s="3"/>
      <c r="E2533" s="4"/>
      <c r="F2533" s="4"/>
    </row>
    <row r="2534" spans="1:6">
      <c r="A2534" s="5"/>
      <c r="B2534" s="3"/>
      <c r="C2534" s="3"/>
      <c r="D2534" s="3"/>
      <c r="E2534" s="4"/>
      <c r="F2534" s="4"/>
    </row>
    <row r="2535" spans="1:6">
      <c r="A2535" s="5"/>
      <c r="B2535" s="3"/>
      <c r="C2535" s="3"/>
      <c r="D2535" s="3"/>
      <c r="E2535" s="4"/>
      <c r="F2535" s="4"/>
    </row>
    <row r="2536" spans="1:6">
      <c r="A2536" s="5"/>
      <c r="B2536" s="3"/>
      <c r="C2536" s="3"/>
      <c r="D2536" s="3"/>
      <c r="E2536" s="4"/>
      <c r="F2536" s="4"/>
    </row>
    <row r="2537" spans="1:6">
      <c r="A2537" s="5"/>
      <c r="B2537" s="3"/>
      <c r="C2537" s="3"/>
      <c r="D2537" s="3"/>
      <c r="E2537" s="4"/>
      <c r="F2537" s="4"/>
    </row>
    <row r="2538" spans="1:6">
      <c r="A2538" s="5"/>
      <c r="B2538" s="3"/>
      <c r="C2538" s="3"/>
      <c r="D2538" s="3"/>
      <c r="E2538" s="4"/>
      <c r="F2538" s="4"/>
    </row>
    <row r="2539" spans="1:6">
      <c r="A2539" s="5"/>
      <c r="B2539" s="3"/>
      <c r="C2539" s="3"/>
      <c r="D2539" s="3"/>
      <c r="E2539" s="4"/>
      <c r="F2539" s="4"/>
    </row>
    <row r="2540" spans="1:6">
      <c r="A2540" s="5"/>
      <c r="B2540" s="3"/>
      <c r="C2540" s="3"/>
      <c r="D2540" s="3"/>
      <c r="E2540" s="4"/>
      <c r="F2540" s="4"/>
    </row>
    <row r="2541" spans="1:6">
      <c r="A2541" s="5"/>
      <c r="B2541" s="3"/>
      <c r="C2541" s="3"/>
      <c r="D2541" s="3"/>
      <c r="E2541" s="4"/>
      <c r="F2541" s="4"/>
    </row>
    <row r="2542" spans="1:6">
      <c r="A2542" s="5"/>
      <c r="B2542" s="3"/>
      <c r="C2542" s="3"/>
      <c r="D2542" s="3"/>
      <c r="E2542" s="4"/>
      <c r="F2542" s="4"/>
    </row>
    <row r="2543" spans="1:6">
      <c r="A2543" s="5"/>
      <c r="B2543" s="3"/>
      <c r="C2543" s="3"/>
      <c r="D2543" s="3"/>
      <c r="E2543" s="4"/>
      <c r="F2543" s="4"/>
    </row>
    <row r="2544" spans="1:6">
      <c r="A2544" s="5"/>
      <c r="B2544" s="3"/>
      <c r="C2544" s="3"/>
      <c r="D2544" s="3"/>
      <c r="E2544" s="4"/>
      <c r="F2544" s="4"/>
    </row>
    <row r="2545" spans="1:6">
      <c r="A2545" s="5"/>
      <c r="B2545" s="3"/>
      <c r="C2545" s="3"/>
      <c r="D2545" s="3"/>
      <c r="E2545" s="4"/>
      <c r="F2545" s="4"/>
    </row>
    <row r="2546" spans="1:6">
      <c r="A2546" s="5"/>
      <c r="B2546" s="3"/>
      <c r="C2546" s="3"/>
      <c r="D2546" s="3"/>
      <c r="E2546" s="4"/>
      <c r="F2546" s="4"/>
    </row>
    <row r="2547" spans="1:6">
      <c r="A2547" s="5"/>
      <c r="B2547" s="3"/>
      <c r="C2547" s="3"/>
      <c r="D2547" s="3"/>
      <c r="E2547" s="4"/>
      <c r="F2547" s="4"/>
    </row>
    <row r="2548" spans="1:6">
      <c r="A2548" s="5"/>
      <c r="B2548" s="3"/>
      <c r="C2548" s="3"/>
      <c r="D2548" s="3"/>
      <c r="E2548" s="4"/>
      <c r="F2548" s="4"/>
    </row>
    <row r="2549" spans="1:6">
      <c r="A2549" s="5"/>
      <c r="B2549" s="3"/>
      <c r="C2549" s="3"/>
      <c r="D2549" s="3"/>
      <c r="E2549" s="4"/>
      <c r="F2549" s="4"/>
    </row>
    <row r="2550" spans="1:6">
      <c r="A2550" s="5"/>
      <c r="B2550" s="3"/>
      <c r="C2550" s="3"/>
      <c r="D2550" s="3"/>
      <c r="E2550" s="4"/>
      <c r="F2550" s="4"/>
    </row>
    <row r="2551" spans="1:6">
      <c r="A2551" s="5"/>
      <c r="B2551" s="3"/>
      <c r="C2551" s="3"/>
      <c r="D2551" s="3"/>
      <c r="E2551" s="4"/>
      <c r="F2551" s="4"/>
    </row>
    <row r="2552" spans="1:6">
      <c r="A2552" s="5"/>
      <c r="B2552" s="3"/>
      <c r="C2552" s="3"/>
      <c r="D2552" s="3"/>
      <c r="E2552" s="4"/>
      <c r="F2552" s="4"/>
    </row>
    <row r="2553" spans="1:6">
      <c r="A2553" s="5"/>
      <c r="B2553" s="3"/>
      <c r="C2553" s="3"/>
      <c r="D2553" s="3"/>
      <c r="E2553" s="4"/>
      <c r="F2553" s="4"/>
    </row>
    <row r="2554" spans="1:6">
      <c r="A2554" s="5"/>
      <c r="B2554" s="3"/>
      <c r="C2554" s="3"/>
      <c r="D2554" s="3"/>
      <c r="E2554" s="4"/>
      <c r="F2554" s="4"/>
    </row>
    <row r="2555" spans="1:6">
      <c r="A2555" s="5"/>
      <c r="B2555" s="3"/>
      <c r="C2555" s="3"/>
      <c r="D2555" s="3"/>
      <c r="E2555" s="4"/>
      <c r="F2555" s="4"/>
    </row>
    <row r="2556" spans="1:6">
      <c r="A2556" s="5"/>
      <c r="B2556" s="3"/>
      <c r="C2556" s="3"/>
      <c r="D2556" s="3"/>
      <c r="E2556" s="4"/>
      <c r="F2556" s="4"/>
    </row>
    <row r="2557" spans="1:6">
      <c r="A2557" s="5"/>
      <c r="B2557" s="3"/>
      <c r="C2557" s="3"/>
      <c r="D2557" s="3"/>
      <c r="E2557" s="4"/>
      <c r="F2557" s="4"/>
    </row>
    <row r="2558" spans="1:6">
      <c r="A2558" s="5"/>
      <c r="B2558" s="3"/>
      <c r="C2558" s="3"/>
      <c r="D2558" s="3"/>
      <c r="E2558" s="4"/>
      <c r="F2558" s="4"/>
    </row>
    <row r="2559" spans="1:6">
      <c r="A2559" s="5"/>
      <c r="B2559" s="3"/>
      <c r="C2559" s="3"/>
      <c r="D2559" s="3"/>
      <c r="E2559" s="4"/>
      <c r="F2559" s="4"/>
    </row>
    <row r="2560" spans="1:6">
      <c r="A2560" s="5"/>
      <c r="B2560" s="3"/>
      <c r="C2560" s="3"/>
      <c r="D2560" s="3"/>
      <c r="E2560" s="4"/>
      <c r="F2560" s="4"/>
    </row>
    <row r="2561" spans="1:6">
      <c r="A2561" s="5"/>
      <c r="B2561" s="3"/>
      <c r="C2561" s="3"/>
      <c r="D2561" s="3"/>
      <c r="E2561" s="4"/>
      <c r="F2561" s="4"/>
    </row>
    <row r="2562" spans="1:6">
      <c r="A2562" s="5"/>
      <c r="B2562" s="3"/>
      <c r="C2562" s="3"/>
      <c r="D2562" s="3"/>
      <c r="E2562" s="4"/>
      <c r="F2562" s="4"/>
    </row>
    <row r="2563" spans="1:6">
      <c r="A2563" s="5"/>
      <c r="B2563" s="3"/>
      <c r="C2563" s="3"/>
      <c r="D2563" s="3"/>
      <c r="E2563" s="4"/>
      <c r="F2563" s="4"/>
    </row>
    <row r="2564" spans="1:6">
      <c r="A2564" s="5"/>
      <c r="B2564" s="3"/>
      <c r="C2564" s="3"/>
      <c r="D2564" s="3"/>
      <c r="E2564" s="4"/>
      <c r="F2564" s="4"/>
    </row>
    <row r="2565" spans="1:6">
      <c r="A2565" s="5"/>
      <c r="B2565" s="3"/>
      <c r="C2565" s="3"/>
      <c r="D2565" s="3"/>
      <c r="E2565" s="4"/>
      <c r="F2565" s="4"/>
    </row>
    <row r="2566" spans="1:6">
      <c r="A2566" s="5"/>
      <c r="B2566" s="3"/>
      <c r="C2566" s="3"/>
      <c r="D2566" s="3"/>
      <c r="E2566" s="4"/>
      <c r="F2566" s="4"/>
    </row>
    <row r="2567" spans="1:6">
      <c r="A2567" s="5"/>
      <c r="B2567" s="3"/>
      <c r="C2567" s="3"/>
      <c r="D2567" s="3"/>
      <c r="E2567" s="4"/>
      <c r="F2567" s="4"/>
    </row>
    <row r="2568" spans="1:6">
      <c r="A2568" s="5"/>
      <c r="B2568" s="3"/>
      <c r="C2568" s="3"/>
      <c r="D2568" s="3"/>
      <c r="E2568" s="4"/>
      <c r="F2568" s="4"/>
    </row>
    <row r="2569" spans="1:6">
      <c r="A2569" s="5"/>
      <c r="B2569" s="3"/>
      <c r="C2569" s="3"/>
      <c r="D2569" s="3"/>
      <c r="E2569" s="4"/>
      <c r="F2569" s="4"/>
    </row>
    <row r="2570" spans="1:6">
      <c r="A2570" s="5"/>
      <c r="B2570" s="3"/>
      <c r="C2570" s="3"/>
      <c r="D2570" s="3"/>
      <c r="E2570" s="4"/>
      <c r="F2570" s="4"/>
    </row>
    <row r="2571" spans="1:6">
      <c r="A2571" s="5"/>
      <c r="B2571" s="3"/>
      <c r="C2571" s="3"/>
      <c r="D2571" s="3"/>
      <c r="E2571" s="4"/>
      <c r="F2571" s="4"/>
    </row>
    <row r="2572" spans="1:6">
      <c r="A2572" s="5"/>
      <c r="B2572" s="3"/>
      <c r="C2572" s="3"/>
      <c r="D2572" s="3"/>
      <c r="E2572" s="4"/>
      <c r="F2572" s="4"/>
    </row>
    <row r="2573" spans="1:6">
      <c r="A2573" s="5"/>
      <c r="B2573" s="3"/>
      <c r="C2573" s="3"/>
      <c r="D2573" s="3"/>
      <c r="E2573" s="4"/>
      <c r="F2573" s="4"/>
    </row>
    <row r="2574" spans="1:6">
      <c r="A2574" s="5"/>
      <c r="B2574" s="3"/>
      <c r="C2574" s="3"/>
      <c r="D2574" s="3"/>
      <c r="E2574" s="4"/>
      <c r="F2574" s="4"/>
    </row>
    <row r="2575" spans="1:6">
      <c r="A2575" s="5"/>
      <c r="B2575" s="3"/>
      <c r="C2575" s="3"/>
      <c r="D2575" s="3"/>
      <c r="E2575" s="4"/>
      <c r="F2575" s="4"/>
    </row>
    <row r="2576" spans="1:6">
      <c r="A2576" s="5"/>
      <c r="B2576" s="3"/>
      <c r="C2576" s="3"/>
      <c r="D2576" s="3"/>
      <c r="E2576" s="4"/>
      <c r="F2576" s="4"/>
    </row>
    <row r="2577" spans="1:6">
      <c r="A2577" s="5"/>
      <c r="B2577" s="3"/>
      <c r="C2577" s="3"/>
      <c r="D2577" s="3"/>
      <c r="E2577" s="4"/>
      <c r="F2577" s="4"/>
    </row>
    <row r="2578" spans="1:6">
      <c r="A2578" s="5"/>
      <c r="B2578" s="3"/>
      <c r="C2578" s="3"/>
      <c r="D2578" s="3"/>
      <c r="E2578" s="4"/>
      <c r="F2578" s="4"/>
    </row>
    <row r="2579" spans="1:6">
      <c r="A2579" s="5"/>
      <c r="B2579" s="3"/>
      <c r="C2579" s="3"/>
      <c r="D2579" s="3"/>
      <c r="E2579" s="4"/>
      <c r="F2579" s="4"/>
    </row>
    <row r="2580" spans="1:6">
      <c r="A2580" s="5"/>
      <c r="B2580" s="3"/>
      <c r="C2580" s="3"/>
      <c r="D2580" s="3"/>
      <c r="E2580" s="4"/>
      <c r="F2580" s="4"/>
    </row>
    <row r="2581" spans="1:6">
      <c r="A2581" s="5"/>
      <c r="B2581" s="3"/>
      <c r="C2581" s="3"/>
      <c r="D2581" s="3"/>
      <c r="E2581" s="4"/>
      <c r="F2581" s="4"/>
    </row>
    <row r="2582" spans="1:6">
      <c r="A2582" s="5"/>
      <c r="B2582" s="3"/>
      <c r="C2582" s="3"/>
      <c r="D2582" s="3"/>
      <c r="E2582" s="4"/>
      <c r="F2582" s="4"/>
    </row>
    <row r="2583" spans="1:6">
      <c r="A2583" s="5"/>
      <c r="B2583" s="3"/>
      <c r="C2583" s="3"/>
      <c r="D2583" s="3"/>
      <c r="E2583" s="4"/>
      <c r="F2583" s="4"/>
    </row>
    <row r="2584" spans="1:6">
      <c r="A2584" s="5"/>
      <c r="B2584" s="3"/>
      <c r="C2584" s="3"/>
      <c r="D2584" s="3"/>
      <c r="E2584" s="4"/>
      <c r="F2584" s="4"/>
    </row>
    <row r="2585" spans="1:6">
      <c r="A2585" s="5"/>
      <c r="B2585" s="3"/>
      <c r="C2585" s="3"/>
      <c r="D2585" s="3"/>
      <c r="E2585" s="4"/>
      <c r="F2585" s="4"/>
    </row>
    <row r="2586" spans="1:6">
      <c r="A2586" s="5"/>
      <c r="B2586" s="3"/>
      <c r="C2586" s="3"/>
      <c r="D2586" s="3"/>
      <c r="E2586" s="4"/>
      <c r="F2586" s="4"/>
    </row>
    <row r="2587" spans="1:6">
      <c r="A2587" s="5"/>
      <c r="B2587" s="3"/>
      <c r="C2587" s="3"/>
      <c r="D2587" s="3"/>
      <c r="E2587" s="4"/>
      <c r="F2587" s="4"/>
    </row>
    <row r="2588" spans="1:6">
      <c r="A2588" s="5"/>
      <c r="B2588" s="3"/>
      <c r="C2588" s="3"/>
      <c r="D2588" s="3"/>
      <c r="E2588" s="4"/>
      <c r="F2588" s="4"/>
    </row>
    <row r="2589" spans="1:6">
      <c r="A2589" s="5"/>
      <c r="B2589" s="3"/>
      <c r="C2589" s="3"/>
      <c r="D2589" s="3"/>
      <c r="E2589" s="4"/>
      <c r="F2589" s="4"/>
    </row>
    <row r="2590" spans="1:6">
      <c r="A2590" s="5"/>
      <c r="B2590" s="3"/>
      <c r="C2590" s="3"/>
      <c r="D2590" s="3"/>
      <c r="E2590" s="4"/>
      <c r="F2590" s="4"/>
    </row>
    <row r="2591" spans="1:6">
      <c r="A2591" s="5"/>
      <c r="B2591" s="3"/>
      <c r="C2591" s="3"/>
      <c r="D2591" s="3"/>
      <c r="E2591" s="4"/>
      <c r="F2591" s="4"/>
    </row>
    <row r="2592" spans="1:6">
      <c r="A2592" s="5"/>
      <c r="B2592" s="3"/>
      <c r="C2592" s="3"/>
      <c r="D2592" s="3"/>
      <c r="E2592" s="4"/>
      <c r="F2592" s="4"/>
    </row>
    <row r="2593" spans="1:6">
      <c r="A2593" s="5"/>
      <c r="B2593" s="3"/>
      <c r="C2593" s="3"/>
      <c r="D2593" s="3"/>
      <c r="E2593" s="4"/>
      <c r="F2593" s="4"/>
    </row>
    <row r="2594" spans="1:6">
      <c r="A2594" s="5"/>
      <c r="B2594" s="3"/>
      <c r="C2594" s="3"/>
      <c r="D2594" s="3"/>
      <c r="E2594" s="4"/>
      <c r="F2594" s="4"/>
    </row>
    <row r="2595" spans="1:6">
      <c r="A2595" s="5"/>
      <c r="B2595" s="3"/>
      <c r="C2595" s="3"/>
      <c r="D2595" s="3"/>
      <c r="E2595" s="4"/>
      <c r="F2595" s="4"/>
    </row>
    <row r="2596" spans="1:6">
      <c r="A2596" s="5"/>
      <c r="B2596" s="3"/>
      <c r="C2596" s="3"/>
      <c r="D2596" s="3"/>
      <c r="E2596" s="4"/>
      <c r="F2596" s="4"/>
    </row>
    <row r="2597" spans="1:6">
      <c r="A2597" s="5"/>
      <c r="B2597" s="3"/>
      <c r="C2597" s="3"/>
      <c r="D2597" s="3"/>
      <c r="E2597" s="4"/>
      <c r="F2597" s="4"/>
    </row>
    <row r="2598" spans="1:6">
      <c r="A2598" s="5"/>
      <c r="B2598" s="3"/>
      <c r="C2598" s="3"/>
      <c r="D2598" s="3"/>
      <c r="E2598" s="4"/>
      <c r="F2598" s="4"/>
    </row>
    <row r="2599" spans="1:6">
      <c r="A2599" s="5"/>
      <c r="B2599" s="3"/>
      <c r="C2599" s="3"/>
      <c r="D2599" s="3"/>
      <c r="E2599" s="4"/>
      <c r="F2599" s="4"/>
    </row>
    <row r="2600" spans="1:6">
      <c r="A2600" s="5"/>
      <c r="B2600" s="3"/>
      <c r="C2600" s="3"/>
      <c r="D2600" s="3"/>
      <c r="E2600" s="4"/>
      <c r="F2600" s="4"/>
    </row>
    <row r="2601" spans="1:6">
      <c r="A2601" s="5"/>
      <c r="B2601" s="3"/>
      <c r="C2601" s="3"/>
      <c r="D2601" s="3"/>
      <c r="E2601" s="4"/>
      <c r="F2601" s="4"/>
    </row>
    <row r="2602" spans="1:6">
      <c r="A2602" s="5"/>
      <c r="B2602" s="3"/>
      <c r="C2602" s="3"/>
      <c r="D2602" s="3"/>
      <c r="E2602" s="4"/>
      <c r="F2602" s="4"/>
    </row>
    <row r="2603" spans="1:6">
      <c r="A2603" s="5"/>
      <c r="B2603" s="3"/>
      <c r="C2603" s="3"/>
      <c r="D2603" s="3"/>
      <c r="E2603" s="4"/>
      <c r="F2603" s="4"/>
    </row>
    <row r="2604" spans="1:6">
      <c r="A2604" s="5"/>
      <c r="B2604" s="3"/>
      <c r="C2604" s="3"/>
      <c r="D2604" s="3"/>
      <c r="E2604" s="4"/>
      <c r="F2604" s="4"/>
    </row>
    <row r="2605" spans="1:6">
      <c r="A2605" s="5"/>
      <c r="B2605" s="3"/>
      <c r="C2605" s="3"/>
      <c r="D2605" s="3"/>
      <c r="E2605" s="4"/>
      <c r="F2605" s="4"/>
    </row>
    <row r="2606" spans="1:6">
      <c r="A2606" s="5"/>
      <c r="B2606" s="3"/>
      <c r="C2606" s="3"/>
      <c r="D2606" s="3"/>
      <c r="E2606" s="4"/>
      <c r="F2606" s="4"/>
    </row>
    <row r="2607" spans="1:6">
      <c r="A2607" s="5"/>
      <c r="B2607" s="3"/>
      <c r="C2607" s="3"/>
      <c r="D2607" s="3"/>
      <c r="E2607" s="4"/>
      <c r="F2607" s="4"/>
    </row>
    <row r="2608" spans="1:6">
      <c r="A2608" s="5"/>
      <c r="B2608" s="3"/>
      <c r="C2608" s="3"/>
      <c r="D2608" s="3"/>
      <c r="E2608" s="4"/>
      <c r="F2608" s="4"/>
    </row>
    <row r="2609" spans="1:6">
      <c r="A2609" s="5"/>
      <c r="B2609" s="3"/>
      <c r="C2609" s="3"/>
      <c r="D2609" s="3"/>
      <c r="E2609" s="4"/>
      <c r="F2609" s="4"/>
    </row>
    <row r="2610" spans="1:6">
      <c r="A2610" s="5"/>
      <c r="B2610" s="3"/>
      <c r="C2610" s="3"/>
      <c r="D2610" s="3"/>
      <c r="E2610" s="4"/>
      <c r="F2610" s="4"/>
    </row>
    <row r="2611" spans="1:6">
      <c r="A2611" s="5"/>
      <c r="B2611" s="3"/>
      <c r="C2611" s="3"/>
      <c r="D2611" s="3"/>
      <c r="E2611" s="4"/>
      <c r="F2611" s="4"/>
    </row>
    <row r="2612" spans="1:6">
      <c r="A2612" s="5"/>
      <c r="B2612" s="3"/>
      <c r="C2612" s="3"/>
      <c r="D2612" s="3"/>
      <c r="E2612" s="4"/>
      <c r="F2612" s="4"/>
    </row>
    <row r="2613" spans="1:6">
      <c r="A2613" s="5"/>
      <c r="B2613" s="3"/>
      <c r="C2613" s="3"/>
      <c r="D2613" s="3"/>
      <c r="E2613" s="4"/>
      <c r="F2613" s="4"/>
    </row>
    <row r="2614" spans="1:6">
      <c r="A2614" s="5"/>
      <c r="B2614" s="3"/>
      <c r="C2614" s="3"/>
      <c r="D2614" s="3"/>
      <c r="E2614" s="4"/>
      <c r="F2614" s="4"/>
    </row>
    <row r="2615" spans="1:6">
      <c r="A2615" s="5"/>
      <c r="B2615" s="3"/>
      <c r="C2615" s="3"/>
      <c r="D2615" s="3"/>
      <c r="E2615" s="4"/>
      <c r="F2615" s="4"/>
    </row>
    <row r="2616" spans="1:6">
      <c r="A2616" s="5"/>
      <c r="B2616" s="3"/>
      <c r="C2616" s="3"/>
      <c r="D2616" s="3"/>
      <c r="E2616" s="4"/>
      <c r="F2616" s="4"/>
    </row>
    <row r="2617" spans="1:6">
      <c r="A2617" s="5"/>
      <c r="B2617" s="3"/>
      <c r="C2617" s="3"/>
      <c r="D2617" s="3"/>
      <c r="E2617" s="4"/>
      <c r="F2617" s="4"/>
    </row>
    <row r="2618" spans="1:6">
      <c r="A2618" s="5"/>
      <c r="B2618" s="3"/>
      <c r="C2618" s="3"/>
      <c r="D2618" s="3"/>
      <c r="E2618" s="4"/>
      <c r="F2618" s="4"/>
    </row>
    <row r="2619" spans="1:6">
      <c r="A2619" s="5"/>
      <c r="B2619" s="3"/>
      <c r="C2619" s="3"/>
      <c r="D2619" s="3"/>
      <c r="E2619" s="4"/>
      <c r="F2619" s="4"/>
    </row>
    <row r="2620" spans="1:6">
      <c r="A2620" s="5"/>
      <c r="B2620" s="3"/>
      <c r="C2620" s="3"/>
      <c r="D2620" s="3"/>
      <c r="E2620" s="4"/>
      <c r="F2620" s="4"/>
    </row>
    <row r="2621" spans="1:6">
      <c r="A2621" s="5"/>
      <c r="B2621" s="3"/>
      <c r="C2621" s="3"/>
      <c r="D2621" s="3"/>
      <c r="E2621" s="4"/>
      <c r="F2621" s="4"/>
    </row>
    <row r="2622" spans="1:6">
      <c r="A2622" s="5"/>
      <c r="B2622" s="3"/>
      <c r="C2622" s="3"/>
      <c r="D2622" s="3"/>
      <c r="E2622" s="4"/>
      <c r="F2622" s="4"/>
    </row>
    <row r="2623" spans="1:6">
      <c r="A2623" s="5"/>
      <c r="B2623" s="3"/>
      <c r="C2623" s="3"/>
      <c r="D2623" s="3"/>
      <c r="E2623" s="4"/>
      <c r="F2623" s="4"/>
    </row>
    <row r="2624" spans="1:6">
      <c r="A2624" s="5"/>
      <c r="B2624" s="3"/>
      <c r="C2624" s="3"/>
      <c r="D2624" s="3"/>
      <c r="E2624" s="4"/>
      <c r="F2624" s="4"/>
    </row>
    <row r="2625" spans="1:6">
      <c r="A2625" s="5"/>
      <c r="B2625" s="3"/>
      <c r="C2625" s="3"/>
      <c r="D2625" s="3"/>
      <c r="E2625" s="4"/>
      <c r="F2625" s="4"/>
    </row>
    <row r="2626" spans="1:6">
      <c r="A2626" s="5"/>
      <c r="B2626" s="3"/>
      <c r="C2626" s="3"/>
      <c r="D2626" s="3"/>
      <c r="E2626" s="4"/>
      <c r="F2626" s="4"/>
    </row>
    <row r="2627" spans="1:6">
      <c r="A2627" s="5"/>
      <c r="B2627" s="3"/>
      <c r="C2627" s="3"/>
      <c r="D2627" s="3"/>
      <c r="E2627" s="4"/>
      <c r="F2627" s="4"/>
    </row>
    <row r="2628" spans="1:6">
      <c r="A2628" s="5"/>
      <c r="B2628" s="3"/>
      <c r="C2628" s="3"/>
      <c r="D2628" s="3"/>
      <c r="E2628" s="4"/>
      <c r="F2628" s="4"/>
    </row>
    <row r="2629" spans="1:6">
      <c r="A2629" s="5"/>
      <c r="B2629" s="3"/>
      <c r="C2629" s="3"/>
      <c r="D2629" s="3"/>
      <c r="E2629" s="4"/>
      <c r="F2629" s="4"/>
    </row>
    <row r="2630" spans="1:6">
      <c r="A2630" s="5"/>
      <c r="B2630" s="3"/>
      <c r="C2630" s="3"/>
      <c r="D2630" s="3"/>
      <c r="E2630" s="4"/>
      <c r="F2630" s="4"/>
    </row>
    <row r="2631" spans="1:6">
      <c r="A2631" s="5"/>
      <c r="B2631" s="3"/>
      <c r="C2631" s="3"/>
      <c r="D2631" s="3"/>
      <c r="E2631" s="4"/>
      <c r="F2631" s="4"/>
    </row>
    <row r="2632" spans="1:6">
      <c r="A2632" s="5"/>
      <c r="B2632" s="3"/>
      <c r="C2632" s="3"/>
      <c r="D2632" s="3"/>
      <c r="E2632" s="4"/>
      <c r="F2632" s="4"/>
    </row>
    <row r="2633" spans="1:6">
      <c r="A2633" s="5"/>
      <c r="B2633" s="3"/>
      <c r="C2633" s="3"/>
      <c r="D2633" s="3"/>
      <c r="E2633" s="4"/>
      <c r="F2633" s="4"/>
    </row>
    <row r="2634" spans="1:6">
      <c r="A2634" s="5"/>
      <c r="B2634" s="3"/>
      <c r="C2634" s="3"/>
      <c r="D2634" s="3"/>
      <c r="E2634" s="4"/>
      <c r="F2634" s="4"/>
    </row>
    <row r="2635" spans="1:6">
      <c r="A2635" s="5"/>
      <c r="B2635" s="3"/>
      <c r="C2635" s="3"/>
      <c r="D2635" s="3"/>
      <c r="E2635" s="4"/>
      <c r="F2635" s="4"/>
    </row>
    <row r="2636" spans="1:6">
      <c r="A2636" s="5"/>
      <c r="B2636" s="3"/>
      <c r="C2636" s="3"/>
      <c r="D2636" s="3"/>
      <c r="E2636" s="4"/>
      <c r="F2636" s="4"/>
    </row>
    <row r="2637" spans="1:6">
      <c r="A2637" s="5"/>
      <c r="B2637" s="3"/>
      <c r="C2637" s="3"/>
      <c r="D2637" s="3"/>
      <c r="E2637" s="4"/>
      <c r="F2637" s="4"/>
    </row>
    <row r="2638" spans="1:6">
      <c r="A2638" s="5"/>
      <c r="B2638" s="3"/>
      <c r="C2638" s="3"/>
      <c r="D2638" s="3"/>
      <c r="E2638" s="4"/>
      <c r="F2638" s="4"/>
    </row>
    <row r="2639" spans="1:6">
      <c r="A2639" s="5"/>
      <c r="B2639" s="3"/>
      <c r="C2639" s="3"/>
      <c r="D2639" s="3"/>
      <c r="E2639" s="4"/>
      <c r="F2639" s="4"/>
    </row>
    <row r="2640" spans="1:6">
      <c r="A2640" s="5"/>
      <c r="B2640" s="3"/>
      <c r="C2640" s="3"/>
      <c r="D2640" s="3"/>
      <c r="E2640" s="4"/>
      <c r="F2640" s="4"/>
    </row>
    <row r="2641" spans="1:6">
      <c r="A2641" s="5"/>
      <c r="B2641" s="3"/>
      <c r="C2641" s="3"/>
      <c r="D2641" s="3"/>
      <c r="E2641" s="4"/>
      <c r="F2641" s="4"/>
    </row>
    <row r="2642" spans="1:6">
      <c r="A2642" s="5"/>
      <c r="B2642" s="3"/>
      <c r="C2642" s="3"/>
      <c r="D2642" s="3"/>
      <c r="E2642" s="4"/>
      <c r="F2642" s="4"/>
    </row>
    <row r="2643" spans="1:6">
      <c r="A2643" s="5"/>
      <c r="B2643" s="3"/>
      <c r="C2643" s="3"/>
      <c r="D2643" s="3"/>
      <c r="E2643" s="4"/>
      <c r="F2643" s="4"/>
    </row>
    <row r="2644" spans="1:6">
      <c r="A2644" s="5"/>
      <c r="B2644" s="3"/>
      <c r="C2644" s="3"/>
      <c r="D2644" s="3"/>
      <c r="E2644" s="4"/>
      <c r="F2644" s="4"/>
    </row>
    <row r="2645" spans="1:6">
      <c r="A2645" s="5"/>
      <c r="B2645" s="3"/>
      <c r="C2645" s="3"/>
      <c r="D2645" s="3"/>
      <c r="E2645" s="4"/>
      <c r="F2645" s="4"/>
    </row>
    <row r="2646" spans="1:6">
      <c r="A2646" s="5"/>
      <c r="B2646" s="3"/>
      <c r="C2646" s="3"/>
      <c r="D2646" s="3"/>
      <c r="E2646" s="4"/>
      <c r="F2646" s="4"/>
    </row>
    <row r="2647" spans="1:6">
      <c r="A2647" s="5"/>
      <c r="B2647" s="3"/>
      <c r="C2647" s="3"/>
      <c r="D2647" s="3"/>
      <c r="E2647" s="4"/>
      <c r="F2647" s="4"/>
    </row>
    <row r="2648" spans="1:6">
      <c r="A2648" s="5"/>
      <c r="B2648" s="3"/>
      <c r="C2648" s="3"/>
      <c r="D2648" s="3"/>
      <c r="E2648" s="4"/>
      <c r="F2648" s="4"/>
    </row>
    <row r="2649" spans="1:6">
      <c r="A2649" s="5"/>
      <c r="B2649" s="3"/>
      <c r="C2649" s="3"/>
      <c r="D2649" s="3"/>
      <c r="E2649" s="4"/>
      <c r="F2649" s="4"/>
    </row>
    <row r="2650" spans="1:6">
      <c r="A2650" s="5"/>
      <c r="B2650" s="3"/>
      <c r="C2650" s="3"/>
      <c r="D2650" s="3"/>
      <c r="E2650" s="4"/>
      <c r="F2650" s="4"/>
    </row>
    <row r="2651" spans="1:6">
      <c r="A2651" s="5"/>
      <c r="B2651" s="3"/>
      <c r="C2651" s="3"/>
      <c r="D2651" s="3"/>
      <c r="E2651" s="4"/>
      <c r="F2651" s="4"/>
    </row>
    <row r="2652" spans="1:6">
      <c r="A2652" s="5"/>
      <c r="B2652" s="3"/>
      <c r="C2652" s="3"/>
      <c r="D2652" s="3"/>
      <c r="E2652" s="4"/>
      <c r="F2652" s="4"/>
    </row>
    <row r="2653" spans="1:6">
      <c r="A2653" s="5"/>
      <c r="B2653" s="3"/>
      <c r="C2653" s="3"/>
      <c r="D2653" s="3"/>
      <c r="E2653" s="4"/>
      <c r="F2653" s="4"/>
    </row>
    <row r="2654" spans="1:6">
      <c r="A2654" s="5"/>
      <c r="B2654" s="3"/>
      <c r="C2654" s="3"/>
      <c r="D2654" s="3"/>
      <c r="E2654" s="4"/>
      <c r="F2654" s="4"/>
    </row>
    <row r="2655" spans="1:6">
      <c r="A2655" s="5"/>
      <c r="B2655" s="3"/>
      <c r="C2655" s="3"/>
      <c r="D2655" s="3"/>
      <c r="E2655" s="4"/>
      <c r="F2655" s="4"/>
    </row>
    <row r="2656" spans="1:6">
      <c r="A2656" s="5"/>
      <c r="B2656" s="3"/>
      <c r="C2656" s="3"/>
      <c r="D2656" s="3"/>
      <c r="E2656" s="4"/>
      <c r="F2656" s="4"/>
    </row>
    <row r="2657" spans="1:6">
      <c r="A2657" s="5"/>
      <c r="B2657" s="3"/>
      <c r="C2657" s="3"/>
      <c r="D2657" s="3"/>
      <c r="E2657" s="4"/>
      <c r="F2657" s="4"/>
    </row>
    <row r="2658" spans="1:6">
      <c r="A2658" s="5"/>
      <c r="B2658" s="3"/>
      <c r="C2658" s="3"/>
      <c r="D2658" s="3"/>
      <c r="E2658" s="4"/>
      <c r="F2658" s="4"/>
    </row>
    <row r="2659" spans="1:6">
      <c r="A2659" s="5"/>
      <c r="B2659" s="3"/>
      <c r="C2659" s="3"/>
      <c r="D2659" s="3"/>
      <c r="E2659" s="4"/>
      <c r="F2659" s="4"/>
    </row>
    <row r="2660" spans="1:6">
      <c r="A2660" s="5"/>
      <c r="B2660" s="3"/>
      <c r="C2660" s="3"/>
      <c r="D2660" s="3"/>
      <c r="E2660" s="4"/>
      <c r="F2660" s="4"/>
    </row>
    <row r="2661" spans="1:6">
      <c r="A2661" s="5"/>
      <c r="B2661" s="3"/>
      <c r="C2661" s="3"/>
      <c r="D2661" s="3"/>
      <c r="E2661" s="4"/>
      <c r="F2661" s="4"/>
    </row>
    <row r="2662" spans="1:6">
      <c r="A2662" s="5"/>
      <c r="B2662" s="3"/>
      <c r="C2662" s="3"/>
      <c r="D2662" s="3"/>
      <c r="E2662" s="4"/>
      <c r="F2662" s="4"/>
    </row>
    <row r="2663" spans="1:6">
      <c r="A2663" s="5"/>
      <c r="B2663" s="3"/>
      <c r="C2663" s="3"/>
      <c r="D2663" s="3"/>
      <c r="E2663" s="4"/>
      <c r="F2663" s="4"/>
    </row>
    <row r="2664" spans="1:6">
      <c r="A2664" s="5"/>
      <c r="B2664" s="3"/>
      <c r="C2664" s="3"/>
      <c r="D2664" s="3"/>
      <c r="E2664" s="4"/>
      <c r="F2664" s="4"/>
    </row>
    <row r="2665" spans="1:6">
      <c r="A2665" s="5"/>
      <c r="B2665" s="3"/>
      <c r="C2665" s="3"/>
      <c r="D2665" s="3"/>
      <c r="E2665" s="4"/>
      <c r="F2665" s="4"/>
    </row>
    <row r="2666" spans="1:6">
      <c r="A2666" s="5"/>
      <c r="B2666" s="3"/>
      <c r="C2666" s="3"/>
      <c r="D2666" s="3"/>
      <c r="E2666" s="4"/>
      <c r="F2666" s="4"/>
    </row>
    <row r="2667" spans="1:6">
      <c r="A2667" s="5"/>
      <c r="B2667" s="3"/>
      <c r="C2667" s="3"/>
      <c r="D2667" s="3"/>
      <c r="E2667" s="4"/>
      <c r="F2667" s="4"/>
    </row>
    <row r="2668" spans="1:6">
      <c r="A2668" s="5"/>
      <c r="B2668" s="3"/>
      <c r="C2668" s="3"/>
      <c r="D2668" s="3"/>
      <c r="E2668" s="4"/>
      <c r="F2668" s="4"/>
    </row>
    <row r="2669" spans="1:6">
      <c r="A2669" s="5"/>
      <c r="B2669" s="3"/>
      <c r="C2669" s="3"/>
      <c r="D2669" s="3"/>
      <c r="E2669" s="4"/>
      <c r="F2669" s="4"/>
    </row>
    <row r="2670" spans="1:6">
      <c r="A2670" s="5"/>
      <c r="B2670" s="3"/>
      <c r="C2670" s="3"/>
      <c r="D2670" s="3"/>
      <c r="E2670" s="4"/>
      <c r="F2670" s="4"/>
    </row>
    <row r="2671" spans="1:6">
      <c r="A2671" s="5"/>
      <c r="B2671" s="3"/>
      <c r="C2671" s="3"/>
      <c r="D2671" s="3"/>
      <c r="E2671" s="4"/>
      <c r="F2671" s="4"/>
    </row>
    <row r="2672" spans="1:6">
      <c r="A2672" s="5"/>
      <c r="B2672" s="3"/>
      <c r="C2672" s="3"/>
      <c r="D2672" s="3"/>
      <c r="E2672" s="4"/>
      <c r="F2672" s="4"/>
    </row>
    <row r="2673" spans="1:6">
      <c r="A2673" s="5"/>
      <c r="B2673" s="3"/>
      <c r="C2673" s="3"/>
      <c r="D2673" s="3"/>
      <c r="E2673" s="4"/>
      <c r="F2673" s="4"/>
    </row>
    <row r="2674" spans="1:6">
      <c r="A2674" s="5"/>
      <c r="B2674" s="3"/>
      <c r="C2674" s="3"/>
      <c r="D2674" s="3"/>
      <c r="E2674" s="4"/>
      <c r="F2674" s="4"/>
    </row>
    <row r="2675" spans="1:6">
      <c r="A2675" s="5"/>
      <c r="B2675" s="3"/>
      <c r="C2675" s="3"/>
      <c r="D2675" s="3"/>
      <c r="E2675" s="4"/>
      <c r="F2675" s="4"/>
    </row>
    <row r="2676" spans="1:6">
      <c r="A2676" s="5"/>
      <c r="B2676" s="3"/>
      <c r="C2676" s="3"/>
      <c r="D2676" s="3"/>
      <c r="E2676" s="4"/>
      <c r="F2676" s="4"/>
    </row>
    <row r="2677" spans="1:6">
      <c r="A2677" s="5"/>
      <c r="B2677" s="3"/>
      <c r="C2677" s="3"/>
      <c r="D2677" s="3"/>
      <c r="E2677" s="4"/>
      <c r="F2677" s="4"/>
    </row>
    <row r="2678" spans="1:6">
      <c r="A2678" s="5"/>
      <c r="B2678" s="3"/>
      <c r="C2678" s="3"/>
      <c r="D2678" s="3"/>
      <c r="E2678" s="4"/>
      <c r="F2678" s="4"/>
    </row>
    <row r="2679" spans="1:6">
      <c r="A2679" s="5"/>
      <c r="B2679" s="3"/>
      <c r="C2679" s="3"/>
      <c r="D2679" s="3"/>
      <c r="E2679" s="4"/>
      <c r="F2679" s="4"/>
    </row>
    <row r="2680" spans="1:6">
      <c r="A2680" s="5"/>
      <c r="B2680" s="3"/>
      <c r="C2680" s="3"/>
      <c r="D2680" s="3"/>
      <c r="E2680" s="4"/>
      <c r="F2680" s="4"/>
    </row>
    <row r="2681" spans="1:6">
      <c r="A2681" s="5"/>
      <c r="B2681" s="3"/>
      <c r="C2681" s="3"/>
      <c r="D2681" s="3"/>
      <c r="E2681" s="4"/>
      <c r="F2681" s="4"/>
    </row>
    <row r="2682" spans="1:6">
      <c r="A2682" s="5"/>
      <c r="B2682" s="3"/>
      <c r="C2682" s="3"/>
      <c r="D2682" s="3"/>
      <c r="E2682" s="4"/>
      <c r="F2682" s="4"/>
    </row>
    <row r="2683" spans="1:6">
      <c r="A2683" s="5"/>
      <c r="B2683" s="3"/>
      <c r="C2683" s="3"/>
      <c r="D2683" s="3"/>
      <c r="E2683" s="4"/>
      <c r="F2683" s="4"/>
    </row>
    <row r="2684" spans="1:6">
      <c r="A2684" s="5"/>
      <c r="B2684" s="3"/>
      <c r="C2684" s="3"/>
      <c r="D2684" s="3"/>
      <c r="E2684" s="4"/>
      <c r="F2684" s="4"/>
    </row>
    <row r="2685" spans="1:6">
      <c r="A2685" s="5"/>
      <c r="B2685" s="3"/>
      <c r="C2685" s="3"/>
      <c r="D2685" s="3"/>
      <c r="E2685" s="4"/>
      <c r="F2685" s="4"/>
    </row>
    <row r="2686" spans="1:6">
      <c r="A2686" s="5"/>
      <c r="B2686" s="3"/>
      <c r="C2686" s="3"/>
      <c r="D2686" s="3"/>
      <c r="E2686" s="4"/>
      <c r="F2686" s="4"/>
    </row>
    <row r="2687" spans="1:6">
      <c r="A2687" s="5"/>
      <c r="B2687" s="3"/>
      <c r="C2687" s="3"/>
      <c r="D2687" s="3"/>
      <c r="E2687" s="4"/>
      <c r="F2687" s="4"/>
    </row>
    <row r="2688" spans="1:6">
      <c r="A2688" s="5"/>
      <c r="B2688" s="3"/>
      <c r="C2688" s="3"/>
      <c r="D2688" s="3"/>
      <c r="E2688" s="4"/>
      <c r="F2688" s="4"/>
    </row>
    <row r="2689" spans="1:6">
      <c r="A2689" s="5"/>
      <c r="B2689" s="3"/>
      <c r="C2689" s="3"/>
      <c r="D2689" s="3"/>
      <c r="E2689" s="4"/>
      <c r="F2689" s="4"/>
    </row>
    <row r="2690" spans="1:6">
      <c r="A2690" s="5"/>
      <c r="B2690" s="3"/>
      <c r="C2690" s="3"/>
      <c r="D2690" s="3"/>
      <c r="E2690" s="4"/>
      <c r="F2690" s="4"/>
    </row>
    <row r="2691" spans="1:6">
      <c r="A2691" s="5"/>
      <c r="B2691" s="3"/>
      <c r="C2691" s="3"/>
      <c r="D2691" s="3"/>
      <c r="E2691" s="4"/>
      <c r="F2691" s="4"/>
    </row>
    <row r="2692" spans="1:6">
      <c r="A2692" s="5"/>
      <c r="B2692" s="3"/>
      <c r="C2692" s="3"/>
      <c r="D2692" s="3"/>
      <c r="E2692" s="4"/>
      <c r="F2692" s="4"/>
    </row>
    <row r="2693" spans="1:6">
      <c r="A2693" s="5"/>
      <c r="B2693" s="3"/>
      <c r="C2693" s="3"/>
      <c r="D2693" s="3"/>
      <c r="E2693" s="4"/>
      <c r="F2693" s="4"/>
    </row>
    <row r="2694" spans="1:6">
      <c r="A2694" s="5"/>
      <c r="B2694" s="3"/>
      <c r="C2694" s="3"/>
      <c r="D2694" s="3"/>
      <c r="E2694" s="4"/>
      <c r="F2694" s="4"/>
    </row>
    <row r="2695" spans="1:6">
      <c r="A2695" s="5"/>
      <c r="B2695" s="3"/>
      <c r="C2695" s="3"/>
      <c r="D2695" s="3"/>
      <c r="E2695" s="4"/>
      <c r="F2695" s="4"/>
    </row>
    <row r="2696" spans="1:6">
      <c r="A2696" s="5"/>
      <c r="B2696" s="3"/>
      <c r="C2696" s="3"/>
      <c r="D2696" s="3"/>
      <c r="E2696" s="4"/>
      <c r="F2696" s="4"/>
    </row>
    <row r="2697" spans="1:6">
      <c r="A2697" s="5"/>
      <c r="B2697" s="3"/>
      <c r="C2697" s="3"/>
      <c r="D2697" s="3"/>
      <c r="E2697" s="4"/>
      <c r="F2697" s="4"/>
    </row>
    <row r="2698" spans="1:6">
      <c r="A2698" s="5"/>
      <c r="B2698" s="3"/>
      <c r="C2698" s="3"/>
      <c r="D2698" s="3"/>
      <c r="E2698" s="4"/>
      <c r="F2698" s="4"/>
    </row>
    <row r="2699" spans="1:6">
      <c r="A2699" s="5"/>
      <c r="B2699" s="3"/>
      <c r="C2699" s="3"/>
      <c r="D2699" s="3"/>
      <c r="E2699" s="4"/>
      <c r="F2699" s="4"/>
    </row>
    <row r="2700" spans="1:6">
      <c r="A2700" s="5"/>
      <c r="B2700" s="3"/>
      <c r="C2700" s="3"/>
      <c r="D2700" s="3"/>
      <c r="E2700" s="4"/>
      <c r="F2700" s="4"/>
    </row>
    <row r="2701" spans="1:6">
      <c r="A2701" s="5"/>
      <c r="B2701" s="3"/>
      <c r="C2701" s="3"/>
      <c r="D2701" s="3"/>
      <c r="E2701" s="4"/>
      <c r="F2701" s="4"/>
    </row>
    <row r="2702" spans="1:6">
      <c r="A2702" s="5"/>
      <c r="B2702" s="3"/>
      <c r="C2702" s="3"/>
      <c r="D2702" s="3"/>
      <c r="E2702" s="4"/>
      <c r="F2702" s="4"/>
    </row>
    <row r="2703" spans="1:6">
      <c r="A2703" s="5"/>
      <c r="B2703" s="3"/>
      <c r="C2703" s="3"/>
      <c r="D2703" s="3"/>
      <c r="E2703" s="4"/>
      <c r="F2703" s="4"/>
    </row>
    <row r="2704" spans="1:6">
      <c r="A2704" s="5"/>
      <c r="B2704" s="3"/>
      <c r="C2704" s="3"/>
      <c r="D2704" s="3"/>
      <c r="E2704" s="4"/>
      <c r="F2704" s="4"/>
    </row>
    <row r="2705" spans="1:6">
      <c r="A2705" s="5"/>
      <c r="B2705" s="3"/>
      <c r="C2705" s="3"/>
      <c r="D2705" s="3"/>
      <c r="E2705" s="4"/>
      <c r="F2705" s="4"/>
    </row>
    <row r="2706" spans="1:6">
      <c r="A2706" s="5"/>
      <c r="B2706" s="3"/>
      <c r="C2706" s="3"/>
      <c r="D2706" s="3"/>
      <c r="E2706" s="4"/>
      <c r="F2706" s="4"/>
    </row>
    <row r="2707" spans="1:6">
      <c r="A2707" s="5"/>
      <c r="B2707" s="3"/>
      <c r="C2707" s="3"/>
      <c r="D2707" s="3"/>
      <c r="E2707" s="4"/>
      <c r="F2707" s="4"/>
    </row>
    <row r="2708" spans="1:6">
      <c r="A2708" s="5"/>
      <c r="B2708" s="3"/>
      <c r="C2708" s="3"/>
      <c r="D2708" s="3"/>
      <c r="E2708" s="4"/>
      <c r="F2708" s="4"/>
    </row>
    <row r="2709" spans="1:6">
      <c r="A2709" s="5"/>
      <c r="B2709" s="3"/>
      <c r="C2709" s="3"/>
      <c r="D2709" s="3"/>
      <c r="E2709" s="4"/>
      <c r="F2709" s="4"/>
    </row>
    <row r="2710" spans="1:6">
      <c r="A2710" s="5"/>
      <c r="B2710" s="3"/>
      <c r="C2710" s="3"/>
      <c r="D2710" s="3"/>
      <c r="E2710" s="4"/>
      <c r="F2710" s="4"/>
    </row>
    <row r="2711" spans="1:6">
      <c r="A2711" s="5"/>
      <c r="B2711" s="3"/>
      <c r="C2711" s="3"/>
      <c r="D2711" s="3"/>
      <c r="E2711" s="4"/>
      <c r="F2711" s="4"/>
    </row>
    <row r="2712" spans="1:6">
      <c r="A2712" s="5"/>
      <c r="B2712" s="3"/>
      <c r="C2712" s="3"/>
      <c r="D2712" s="3"/>
      <c r="E2712" s="4"/>
      <c r="F2712" s="4"/>
    </row>
    <row r="2713" spans="1:6">
      <c r="A2713" s="5"/>
      <c r="B2713" s="3"/>
      <c r="C2713" s="3"/>
      <c r="D2713" s="3"/>
      <c r="E2713" s="4"/>
      <c r="F2713" s="4"/>
    </row>
    <row r="2714" spans="1:6">
      <c r="A2714" s="5"/>
      <c r="B2714" s="3"/>
      <c r="C2714" s="3"/>
      <c r="D2714" s="3"/>
      <c r="E2714" s="4"/>
      <c r="F2714" s="4"/>
    </row>
    <row r="2715" spans="1:6">
      <c r="A2715" s="5"/>
      <c r="B2715" s="3"/>
      <c r="C2715" s="3"/>
      <c r="D2715" s="3"/>
      <c r="E2715" s="4"/>
      <c r="F2715" s="4"/>
    </row>
    <row r="2716" spans="1:6">
      <c r="A2716" s="5"/>
      <c r="B2716" s="3"/>
      <c r="C2716" s="3"/>
      <c r="D2716" s="3"/>
      <c r="E2716" s="4"/>
      <c r="F2716" s="4"/>
    </row>
    <row r="2717" spans="1:6">
      <c r="A2717" s="5"/>
      <c r="B2717" s="3"/>
      <c r="C2717" s="3"/>
      <c r="D2717" s="3"/>
      <c r="E2717" s="4"/>
      <c r="F2717" s="4"/>
    </row>
    <row r="2718" spans="1:6">
      <c r="A2718" s="5"/>
      <c r="B2718" s="3"/>
      <c r="C2718" s="3"/>
      <c r="D2718" s="3"/>
      <c r="E2718" s="4"/>
      <c r="F2718" s="4"/>
    </row>
    <row r="2719" spans="1:6">
      <c r="A2719" s="5"/>
      <c r="B2719" s="3"/>
      <c r="C2719" s="3"/>
      <c r="D2719" s="3"/>
      <c r="E2719" s="4"/>
      <c r="F2719" s="4"/>
    </row>
    <row r="2720" spans="1:6">
      <c r="A2720" s="5"/>
      <c r="B2720" s="3"/>
      <c r="C2720" s="3"/>
      <c r="D2720" s="3"/>
      <c r="E2720" s="4"/>
      <c r="F2720" s="4"/>
    </row>
    <row r="2721" spans="1:6">
      <c r="A2721" s="5"/>
      <c r="B2721" s="3"/>
      <c r="C2721" s="3"/>
      <c r="D2721" s="3"/>
      <c r="E2721" s="4"/>
      <c r="F2721" s="4"/>
    </row>
    <row r="2722" spans="1:6">
      <c r="A2722" s="5"/>
      <c r="B2722" s="3"/>
      <c r="C2722" s="3"/>
      <c r="D2722" s="3"/>
      <c r="E2722" s="4"/>
      <c r="F2722" s="4"/>
    </row>
    <row r="2723" spans="1:6">
      <c r="A2723" s="5"/>
      <c r="B2723" s="3"/>
      <c r="C2723" s="3"/>
      <c r="D2723" s="3"/>
      <c r="E2723" s="4"/>
      <c r="F2723" s="4"/>
    </row>
    <row r="2724" spans="1:6">
      <c r="A2724" s="5"/>
      <c r="B2724" s="3"/>
      <c r="C2724" s="3"/>
      <c r="D2724" s="3"/>
      <c r="E2724" s="4"/>
      <c r="F2724" s="4"/>
    </row>
    <row r="2725" spans="1:6">
      <c r="A2725" s="5"/>
      <c r="B2725" s="3"/>
      <c r="C2725" s="3"/>
      <c r="D2725" s="3"/>
      <c r="E2725" s="4"/>
      <c r="F2725" s="4"/>
    </row>
    <row r="2726" spans="1:6">
      <c r="A2726" s="5"/>
      <c r="B2726" s="3"/>
      <c r="C2726" s="3"/>
      <c r="D2726" s="3"/>
      <c r="E2726" s="4"/>
      <c r="F2726" s="4"/>
    </row>
    <row r="2727" spans="1:6">
      <c r="A2727" s="5"/>
      <c r="B2727" s="3"/>
      <c r="C2727" s="3"/>
      <c r="D2727" s="3"/>
      <c r="E2727" s="4"/>
      <c r="F2727" s="4"/>
    </row>
    <row r="2728" spans="1:6">
      <c r="A2728" s="5"/>
      <c r="B2728" s="3"/>
      <c r="C2728" s="3"/>
      <c r="D2728" s="3"/>
      <c r="E2728" s="4"/>
      <c r="F2728" s="4"/>
    </row>
    <row r="2729" spans="1:6">
      <c r="A2729" s="5"/>
      <c r="B2729" s="3"/>
      <c r="C2729" s="3"/>
      <c r="D2729" s="3"/>
      <c r="E2729" s="4"/>
      <c r="F2729" s="4"/>
    </row>
    <row r="2730" spans="1:6">
      <c r="A2730" s="5"/>
      <c r="B2730" s="3"/>
      <c r="C2730" s="3"/>
      <c r="D2730" s="3"/>
      <c r="E2730" s="4"/>
      <c r="F2730" s="4"/>
    </row>
    <row r="2731" spans="1:6">
      <c r="A2731" s="5"/>
      <c r="B2731" s="3"/>
      <c r="C2731" s="3"/>
      <c r="D2731" s="3"/>
      <c r="E2731" s="4"/>
      <c r="F2731" s="4"/>
    </row>
    <row r="2732" spans="1:6">
      <c r="A2732" s="5"/>
      <c r="B2732" s="3"/>
      <c r="C2732" s="3"/>
      <c r="D2732" s="3"/>
      <c r="E2732" s="4"/>
      <c r="F2732" s="4"/>
    </row>
    <row r="2733" spans="1:6">
      <c r="A2733" s="5"/>
      <c r="B2733" s="3"/>
      <c r="C2733" s="3"/>
      <c r="D2733" s="3"/>
      <c r="E2733" s="4"/>
      <c r="F2733" s="4"/>
    </row>
    <row r="2734" spans="1:6">
      <c r="A2734" s="5"/>
      <c r="B2734" s="3"/>
      <c r="C2734" s="3"/>
      <c r="D2734" s="3"/>
      <c r="E2734" s="4"/>
      <c r="F2734" s="4"/>
    </row>
    <row r="2735" spans="1:6">
      <c r="A2735" s="5"/>
      <c r="B2735" s="3"/>
      <c r="C2735" s="3"/>
      <c r="D2735" s="3"/>
      <c r="E2735" s="4"/>
      <c r="F2735" s="4"/>
    </row>
    <row r="2736" spans="1:6">
      <c r="A2736" s="5"/>
      <c r="B2736" s="3"/>
      <c r="C2736" s="3"/>
      <c r="D2736" s="3"/>
      <c r="E2736" s="4"/>
      <c r="F2736" s="4"/>
    </row>
    <row r="2737" spans="1:6">
      <c r="A2737" s="5"/>
      <c r="B2737" s="3"/>
      <c r="C2737" s="3"/>
      <c r="D2737" s="3"/>
      <c r="E2737" s="4"/>
      <c r="F2737" s="4"/>
    </row>
    <row r="2738" spans="1:6">
      <c r="A2738" s="5"/>
      <c r="B2738" s="3"/>
      <c r="C2738" s="3"/>
      <c r="D2738" s="3"/>
      <c r="E2738" s="4"/>
      <c r="F2738" s="4"/>
    </row>
    <row r="2739" spans="1:6">
      <c r="A2739" s="5"/>
      <c r="B2739" s="3"/>
      <c r="C2739" s="3"/>
      <c r="D2739" s="3"/>
      <c r="E2739" s="4"/>
      <c r="F2739" s="4"/>
    </row>
    <row r="2740" spans="1:6">
      <c r="A2740" s="5"/>
      <c r="B2740" s="3"/>
      <c r="C2740" s="3"/>
      <c r="D2740" s="3"/>
      <c r="E2740" s="4"/>
      <c r="F2740" s="4"/>
    </row>
    <row r="2741" spans="1:6">
      <c r="A2741" s="5"/>
      <c r="B2741" s="3"/>
      <c r="C2741" s="3"/>
      <c r="D2741" s="3"/>
      <c r="E2741" s="4"/>
      <c r="F2741" s="4"/>
    </row>
    <row r="2742" spans="1:6">
      <c r="A2742" s="5"/>
      <c r="B2742" s="3"/>
      <c r="C2742" s="3"/>
      <c r="D2742" s="3"/>
      <c r="E2742" s="4"/>
      <c r="F2742" s="4"/>
    </row>
    <row r="2743" spans="1:6">
      <c r="A2743" s="5"/>
      <c r="B2743" s="3"/>
      <c r="C2743" s="3"/>
      <c r="D2743" s="3"/>
      <c r="E2743" s="4"/>
      <c r="F2743" s="4"/>
    </row>
    <row r="2744" spans="1:6">
      <c r="A2744" s="5"/>
      <c r="B2744" s="3"/>
      <c r="C2744" s="3"/>
      <c r="D2744" s="3"/>
      <c r="E2744" s="4"/>
      <c r="F2744" s="4"/>
    </row>
    <row r="2745" spans="1:6">
      <c r="A2745" s="5"/>
      <c r="B2745" s="3"/>
      <c r="C2745" s="3"/>
      <c r="D2745" s="3"/>
      <c r="E2745" s="4"/>
      <c r="F2745" s="4"/>
    </row>
    <row r="2746" spans="1:6">
      <c r="A2746" s="5"/>
      <c r="B2746" s="3"/>
      <c r="C2746" s="3"/>
      <c r="D2746" s="3"/>
      <c r="E2746" s="4"/>
      <c r="F2746" s="4"/>
    </row>
    <row r="2747" spans="1:6">
      <c r="A2747" s="5"/>
      <c r="B2747" s="3"/>
      <c r="C2747" s="3"/>
      <c r="D2747" s="3"/>
      <c r="E2747" s="4"/>
      <c r="F2747" s="4"/>
    </row>
    <row r="2748" spans="1:6">
      <c r="A2748" s="5"/>
      <c r="B2748" s="3"/>
      <c r="C2748" s="3"/>
      <c r="D2748" s="3"/>
      <c r="E2748" s="4"/>
      <c r="F2748" s="4"/>
    </row>
    <row r="2749" spans="1:6">
      <c r="A2749" s="5"/>
      <c r="B2749" s="3"/>
      <c r="C2749" s="3"/>
      <c r="D2749" s="3"/>
      <c r="E2749" s="4"/>
      <c r="F2749" s="4"/>
    </row>
    <row r="2750" spans="1:6">
      <c r="A2750" s="5"/>
      <c r="B2750" s="3"/>
      <c r="C2750" s="3"/>
      <c r="D2750" s="3"/>
      <c r="E2750" s="4"/>
      <c r="F2750" s="4"/>
    </row>
    <row r="2751" spans="1:6">
      <c r="A2751" s="5"/>
      <c r="B2751" s="3"/>
      <c r="C2751" s="3"/>
      <c r="D2751" s="3"/>
      <c r="E2751" s="4"/>
      <c r="F2751" s="4"/>
    </row>
    <row r="2752" spans="1:6">
      <c r="A2752" s="5"/>
      <c r="B2752" s="3"/>
      <c r="C2752" s="3"/>
      <c r="D2752" s="3"/>
      <c r="E2752" s="4"/>
      <c r="F2752" s="4"/>
    </row>
    <row r="2753" spans="1:6">
      <c r="A2753" s="5"/>
      <c r="B2753" s="3"/>
      <c r="C2753" s="3"/>
      <c r="D2753" s="3"/>
      <c r="E2753" s="4"/>
      <c r="F2753" s="4"/>
    </row>
    <row r="2754" spans="1:6">
      <c r="A2754" s="5"/>
      <c r="B2754" s="3"/>
      <c r="C2754" s="3"/>
      <c r="D2754" s="3"/>
      <c r="E2754" s="4"/>
      <c r="F2754" s="4"/>
    </row>
    <row r="2755" spans="1:6">
      <c r="A2755" s="5"/>
      <c r="B2755" s="3"/>
      <c r="C2755" s="3"/>
      <c r="D2755" s="3"/>
      <c r="E2755" s="4"/>
      <c r="F2755" s="4"/>
    </row>
    <row r="2756" spans="1:6">
      <c r="A2756" s="5"/>
      <c r="B2756" s="3"/>
      <c r="C2756" s="3"/>
      <c r="D2756" s="3"/>
      <c r="E2756" s="4"/>
      <c r="F2756" s="4"/>
    </row>
    <row r="2757" spans="1:6">
      <c r="A2757" s="5"/>
      <c r="B2757" s="3"/>
      <c r="C2757" s="3"/>
      <c r="D2757" s="3"/>
      <c r="E2757" s="4"/>
      <c r="F2757" s="4"/>
    </row>
    <row r="2758" spans="1:6">
      <c r="A2758" s="5"/>
      <c r="B2758" s="3"/>
      <c r="C2758" s="3"/>
      <c r="D2758" s="3"/>
      <c r="E2758" s="4"/>
      <c r="F2758" s="4"/>
    </row>
    <row r="2759" spans="1:6">
      <c r="A2759" s="5"/>
      <c r="B2759" s="3"/>
      <c r="C2759" s="3"/>
      <c r="D2759" s="3"/>
      <c r="E2759" s="4"/>
      <c r="F2759" s="4"/>
    </row>
    <row r="2760" spans="1:6">
      <c r="A2760" s="5"/>
      <c r="B2760" s="3"/>
      <c r="C2760" s="3"/>
      <c r="D2760" s="3"/>
      <c r="E2760" s="4"/>
      <c r="F2760" s="4"/>
    </row>
    <row r="2761" spans="1:6">
      <c r="A2761" s="5"/>
      <c r="B2761" s="3"/>
      <c r="C2761" s="3"/>
      <c r="D2761" s="3"/>
      <c r="E2761" s="4"/>
      <c r="F2761" s="4"/>
    </row>
    <row r="2762" spans="1:6">
      <c r="A2762" s="5"/>
      <c r="B2762" s="3"/>
      <c r="C2762" s="3"/>
      <c r="D2762" s="3"/>
      <c r="E2762" s="4"/>
      <c r="F2762" s="4"/>
    </row>
    <row r="2763" spans="1:6">
      <c r="A2763" s="5"/>
      <c r="B2763" s="3"/>
      <c r="C2763" s="3"/>
      <c r="D2763" s="3"/>
      <c r="E2763" s="4"/>
      <c r="F2763" s="4"/>
    </row>
    <row r="2764" spans="1:6">
      <c r="A2764" s="5"/>
      <c r="B2764" s="3"/>
      <c r="C2764" s="3"/>
      <c r="D2764" s="3"/>
      <c r="E2764" s="4"/>
      <c r="F2764" s="4"/>
    </row>
    <row r="2765" spans="1:6">
      <c r="A2765" s="5"/>
      <c r="B2765" s="3"/>
      <c r="C2765" s="3"/>
      <c r="D2765" s="3"/>
      <c r="E2765" s="4"/>
      <c r="F2765" s="4"/>
    </row>
    <row r="2766" spans="1:6">
      <c r="A2766" s="5"/>
      <c r="B2766" s="3"/>
      <c r="C2766" s="3"/>
      <c r="D2766" s="3"/>
      <c r="E2766" s="4"/>
      <c r="F2766" s="4"/>
    </row>
    <row r="2767" spans="1:6">
      <c r="A2767" s="5"/>
      <c r="B2767" s="3"/>
      <c r="C2767" s="3"/>
      <c r="D2767" s="3"/>
      <c r="E2767" s="4"/>
      <c r="F2767" s="4"/>
    </row>
    <row r="2768" spans="1:6">
      <c r="A2768" s="5"/>
      <c r="B2768" s="3"/>
      <c r="C2768" s="3"/>
      <c r="D2768" s="3"/>
      <c r="E2768" s="4"/>
      <c r="F2768" s="4"/>
    </row>
    <row r="2769" spans="1:6">
      <c r="A2769" s="5"/>
      <c r="B2769" s="3"/>
      <c r="C2769" s="3"/>
      <c r="D2769" s="3"/>
      <c r="E2769" s="4"/>
      <c r="F2769" s="4"/>
    </row>
    <row r="2770" spans="1:6">
      <c r="A2770" s="5"/>
      <c r="B2770" s="3"/>
      <c r="C2770" s="3"/>
      <c r="D2770" s="3"/>
      <c r="E2770" s="4"/>
      <c r="F2770" s="4"/>
    </row>
    <row r="2771" spans="1:6">
      <c r="A2771" s="5"/>
      <c r="B2771" s="3"/>
      <c r="C2771" s="3"/>
      <c r="D2771" s="3"/>
      <c r="E2771" s="4"/>
      <c r="F2771" s="4"/>
    </row>
    <row r="2772" spans="1:6">
      <c r="A2772" s="5"/>
      <c r="B2772" s="3"/>
      <c r="C2772" s="3"/>
      <c r="D2772" s="3"/>
      <c r="E2772" s="4"/>
      <c r="F2772" s="4"/>
    </row>
    <row r="2773" spans="1:6">
      <c r="A2773" s="5"/>
      <c r="B2773" s="3"/>
      <c r="C2773" s="3"/>
      <c r="D2773" s="3"/>
      <c r="E2773" s="4"/>
      <c r="F2773" s="4"/>
    </row>
    <row r="2774" spans="1:6">
      <c r="A2774" s="5"/>
      <c r="B2774" s="3"/>
      <c r="C2774" s="3"/>
      <c r="D2774" s="3"/>
      <c r="E2774" s="4"/>
      <c r="F2774" s="4"/>
    </row>
    <row r="2775" spans="1:6">
      <c r="A2775" s="5"/>
      <c r="B2775" s="3"/>
      <c r="C2775" s="3"/>
      <c r="D2775" s="3"/>
      <c r="E2775" s="4"/>
      <c r="F2775" s="4"/>
    </row>
    <row r="2776" spans="1:6">
      <c r="A2776" s="5"/>
      <c r="B2776" s="3"/>
      <c r="C2776" s="3"/>
      <c r="D2776" s="3"/>
      <c r="E2776" s="4"/>
      <c r="F2776" s="4"/>
    </row>
    <row r="2777" spans="1:6">
      <c r="A2777" s="5"/>
      <c r="B2777" s="3"/>
      <c r="C2777" s="3"/>
      <c r="D2777" s="3"/>
      <c r="E2777" s="4"/>
      <c r="F2777" s="4"/>
    </row>
    <row r="2778" spans="1:6">
      <c r="A2778" s="5"/>
      <c r="B2778" s="3"/>
      <c r="C2778" s="3"/>
      <c r="D2778" s="3"/>
      <c r="E2778" s="4"/>
      <c r="F2778" s="4"/>
    </row>
    <row r="2779" spans="1:6">
      <c r="A2779" s="5"/>
      <c r="B2779" s="3"/>
      <c r="C2779" s="3"/>
      <c r="D2779" s="3"/>
      <c r="E2779" s="4"/>
      <c r="F2779" s="4"/>
    </row>
    <row r="2780" spans="1:6">
      <c r="A2780" s="5"/>
      <c r="B2780" s="3"/>
      <c r="C2780" s="3"/>
      <c r="D2780" s="3"/>
      <c r="E2780" s="4"/>
      <c r="F2780" s="4"/>
    </row>
    <row r="2781" spans="1:6">
      <c r="A2781" s="5"/>
      <c r="B2781" s="3"/>
      <c r="C2781" s="3"/>
      <c r="D2781" s="3"/>
      <c r="E2781" s="4"/>
      <c r="F2781" s="4"/>
    </row>
    <row r="2782" spans="1:6">
      <c r="A2782" s="5"/>
      <c r="B2782" s="3"/>
      <c r="C2782" s="3"/>
      <c r="D2782" s="3"/>
      <c r="E2782" s="4"/>
      <c r="F2782" s="4"/>
    </row>
    <row r="2783" spans="1:6">
      <c r="A2783" s="5"/>
      <c r="B2783" s="3"/>
      <c r="C2783" s="3"/>
      <c r="D2783" s="3"/>
      <c r="E2783" s="4"/>
      <c r="F2783" s="4"/>
    </row>
    <row r="2784" spans="1:6">
      <c r="A2784" s="5"/>
      <c r="B2784" s="3"/>
      <c r="C2784" s="3"/>
      <c r="D2784" s="3"/>
      <c r="E2784" s="4"/>
      <c r="F2784" s="4"/>
    </row>
    <row r="2785" spans="1:6">
      <c r="A2785" s="5"/>
      <c r="B2785" s="3"/>
      <c r="C2785" s="3"/>
      <c r="D2785" s="3"/>
      <c r="E2785" s="4"/>
      <c r="F2785" s="4"/>
    </row>
    <row r="2786" spans="1:6">
      <c r="A2786" s="5"/>
      <c r="B2786" s="3"/>
      <c r="C2786" s="3"/>
      <c r="D2786" s="3"/>
      <c r="E2786" s="4"/>
      <c r="F2786" s="4"/>
    </row>
    <row r="2787" spans="1:6">
      <c r="A2787" s="5"/>
      <c r="B2787" s="3"/>
      <c r="C2787" s="3"/>
      <c r="D2787" s="3"/>
      <c r="E2787" s="4"/>
      <c r="F2787" s="4"/>
    </row>
    <row r="2788" spans="1:6">
      <c r="A2788" s="5"/>
      <c r="B2788" s="3"/>
      <c r="C2788" s="3"/>
      <c r="D2788" s="3"/>
      <c r="E2788" s="4"/>
      <c r="F2788" s="4"/>
    </row>
    <row r="2789" spans="1:6">
      <c r="A2789" s="5"/>
      <c r="B2789" s="3"/>
      <c r="C2789" s="3"/>
      <c r="D2789" s="3"/>
      <c r="E2789" s="4"/>
      <c r="F2789" s="4"/>
    </row>
    <row r="2790" spans="1:6">
      <c r="A2790" s="5"/>
      <c r="B2790" s="3"/>
      <c r="C2790" s="3"/>
      <c r="D2790" s="3"/>
      <c r="E2790" s="4"/>
      <c r="F2790" s="4"/>
    </row>
    <row r="2791" spans="1:6">
      <c r="A2791" s="5"/>
      <c r="B2791" s="3"/>
      <c r="C2791" s="3"/>
      <c r="D2791" s="3"/>
      <c r="E2791" s="4"/>
      <c r="F2791" s="4"/>
    </row>
    <row r="2792" spans="1:6">
      <c r="A2792" s="5"/>
      <c r="B2792" s="3"/>
      <c r="C2792" s="3"/>
      <c r="D2792" s="3"/>
      <c r="E2792" s="4"/>
      <c r="F2792" s="4"/>
    </row>
    <row r="2793" spans="1:6">
      <c r="A2793" s="5"/>
      <c r="B2793" s="3"/>
      <c r="C2793" s="3"/>
      <c r="D2793" s="3"/>
      <c r="E2793" s="4"/>
      <c r="F2793" s="4"/>
    </row>
    <row r="2794" spans="1:6">
      <c r="A2794" s="5"/>
      <c r="B2794" s="3"/>
      <c r="C2794" s="3"/>
      <c r="D2794" s="3"/>
      <c r="E2794" s="4"/>
      <c r="F2794" s="4"/>
    </row>
    <row r="2795" spans="1:6">
      <c r="A2795" s="5"/>
      <c r="B2795" s="3"/>
      <c r="C2795" s="3"/>
      <c r="D2795" s="3"/>
      <c r="E2795" s="4"/>
      <c r="F2795" s="4"/>
    </row>
    <row r="2796" spans="1:6">
      <c r="A2796" s="5"/>
      <c r="B2796" s="3"/>
      <c r="C2796" s="3"/>
      <c r="D2796" s="3"/>
      <c r="E2796" s="4"/>
      <c r="F2796" s="4"/>
    </row>
    <row r="2797" spans="1:6">
      <c r="A2797" s="5"/>
      <c r="B2797" s="3"/>
      <c r="C2797" s="3"/>
      <c r="D2797" s="3"/>
      <c r="E2797" s="4"/>
      <c r="F2797" s="4"/>
    </row>
    <row r="2798" spans="1:6">
      <c r="A2798" s="5"/>
      <c r="B2798" s="3"/>
      <c r="C2798" s="3"/>
      <c r="D2798" s="3"/>
      <c r="E2798" s="4"/>
      <c r="F2798" s="4"/>
    </row>
    <row r="2799" spans="1:6">
      <c r="A2799" s="5"/>
      <c r="B2799" s="3"/>
      <c r="C2799" s="3"/>
      <c r="D2799" s="3"/>
      <c r="E2799" s="4"/>
      <c r="F2799" s="4"/>
    </row>
    <row r="2800" spans="1:6">
      <c r="A2800" s="5"/>
      <c r="B2800" s="3"/>
      <c r="C2800" s="3"/>
      <c r="D2800" s="3"/>
      <c r="E2800" s="4"/>
      <c r="F2800" s="4"/>
    </row>
    <row r="2801" spans="1:6">
      <c r="A2801" s="5"/>
      <c r="B2801" s="3"/>
      <c r="C2801" s="3"/>
      <c r="D2801" s="3"/>
      <c r="E2801" s="4"/>
      <c r="F2801" s="4"/>
    </row>
    <row r="2802" spans="1:6">
      <c r="A2802" s="5"/>
      <c r="B2802" s="3"/>
      <c r="C2802" s="3"/>
      <c r="D2802" s="3"/>
      <c r="E2802" s="4"/>
      <c r="F2802" s="4"/>
    </row>
    <row r="2803" spans="1:6">
      <c r="A2803" s="5"/>
      <c r="B2803" s="3"/>
      <c r="C2803" s="3"/>
      <c r="D2803" s="3"/>
      <c r="E2803" s="4"/>
      <c r="F2803" s="4"/>
    </row>
    <row r="2804" spans="1:6">
      <c r="A2804" s="5"/>
      <c r="B2804" s="3"/>
      <c r="C2804" s="3"/>
      <c r="D2804" s="3"/>
      <c r="E2804" s="4"/>
      <c r="F2804" s="4"/>
    </row>
    <row r="2805" spans="1:6">
      <c r="A2805" s="5"/>
      <c r="B2805" s="3"/>
      <c r="C2805" s="3"/>
      <c r="D2805" s="3"/>
      <c r="E2805" s="4"/>
      <c r="F2805" s="4"/>
    </row>
    <row r="2806" spans="1:6">
      <c r="A2806" s="5"/>
      <c r="B2806" s="3"/>
      <c r="C2806" s="3"/>
      <c r="D2806" s="3"/>
      <c r="E2806" s="4"/>
      <c r="F2806" s="4"/>
    </row>
    <row r="2807" spans="1:6">
      <c r="A2807" s="5"/>
      <c r="B2807" s="3"/>
      <c r="C2807" s="3"/>
      <c r="D2807" s="3"/>
      <c r="E2807" s="4"/>
      <c r="F2807" s="4"/>
    </row>
    <row r="2808" spans="1:6">
      <c r="A2808" s="5"/>
      <c r="B2808" s="3"/>
      <c r="C2808" s="3"/>
      <c r="D2808" s="3"/>
      <c r="E2808" s="4"/>
      <c r="F2808" s="4"/>
    </row>
    <row r="2809" spans="1:6">
      <c r="A2809" s="5"/>
      <c r="B2809" s="3"/>
      <c r="C2809" s="3"/>
      <c r="D2809" s="3"/>
      <c r="E2809" s="4"/>
      <c r="F2809" s="4"/>
    </row>
    <row r="2810" spans="1:6">
      <c r="A2810" s="5"/>
      <c r="B2810" s="3"/>
      <c r="C2810" s="3"/>
      <c r="D2810" s="3"/>
      <c r="E2810" s="4"/>
      <c r="F2810" s="4"/>
    </row>
    <row r="2811" spans="1:6">
      <c r="A2811" s="5"/>
      <c r="B2811" s="3"/>
      <c r="C2811" s="3"/>
      <c r="D2811" s="3"/>
      <c r="E2811" s="4"/>
      <c r="F2811" s="4"/>
    </row>
    <row r="2812" spans="1:6">
      <c r="A2812" s="5"/>
      <c r="B2812" s="3"/>
      <c r="C2812" s="3"/>
      <c r="D2812" s="3"/>
      <c r="E2812" s="4"/>
      <c r="F2812" s="4"/>
    </row>
    <row r="2813" spans="1:6">
      <c r="A2813" s="5"/>
      <c r="B2813" s="3"/>
      <c r="C2813" s="3"/>
      <c r="D2813" s="3"/>
      <c r="E2813" s="4"/>
      <c r="F2813" s="4"/>
    </row>
    <row r="2814" spans="1:6">
      <c r="A2814" s="5"/>
      <c r="B2814" s="3"/>
      <c r="C2814" s="3"/>
      <c r="D2814" s="3"/>
      <c r="E2814" s="4"/>
      <c r="F2814" s="4"/>
    </row>
    <row r="2815" spans="1:6">
      <c r="A2815" s="5"/>
      <c r="B2815" s="3"/>
      <c r="C2815" s="3"/>
      <c r="D2815" s="3"/>
      <c r="E2815" s="4"/>
      <c r="F2815" s="4"/>
    </row>
    <row r="2816" spans="1:6">
      <c r="A2816" s="5"/>
      <c r="B2816" s="3"/>
      <c r="C2816" s="3"/>
      <c r="D2816" s="3"/>
      <c r="E2816" s="4"/>
      <c r="F2816" s="4"/>
    </row>
    <row r="2817" spans="1:6">
      <c r="A2817" s="5"/>
      <c r="B2817" s="3"/>
      <c r="C2817" s="3"/>
      <c r="D2817" s="3"/>
      <c r="E2817" s="4"/>
      <c r="F2817" s="4"/>
    </row>
    <row r="2818" spans="1:6">
      <c r="A2818" s="5"/>
      <c r="B2818" s="3"/>
      <c r="C2818" s="3"/>
      <c r="D2818" s="3"/>
      <c r="E2818" s="4"/>
      <c r="F2818" s="4"/>
    </row>
    <row r="2819" spans="1:6">
      <c r="A2819" s="5"/>
      <c r="B2819" s="3"/>
      <c r="C2819" s="3"/>
      <c r="D2819" s="3"/>
      <c r="E2819" s="4"/>
      <c r="F2819" s="4"/>
    </row>
    <row r="2820" spans="1:6">
      <c r="A2820" s="5"/>
      <c r="B2820" s="3"/>
      <c r="C2820" s="3"/>
      <c r="D2820" s="3"/>
      <c r="E2820" s="4"/>
      <c r="F2820" s="4"/>
    </row>
    <row r="2821" spans="1:6">
      <c r="A2821" s="5"/>
      <c r="B2821" s="3"/>
      <c r="C2821" s="3"/>
      <c r="D2821" s="3"/>
      <c r="E2821" s="4"/>
      <c r="F2821" s="4"/>
    </row>
    <row r="2822" spans="1:6">
      <c r="A2822" s="5"/>
      <c r="B2822" s="3"/>
      <c r="C2822" s="3"/>
      <c r="D2822" s="3"/>
      <c r="E2822" s="4"/>
      <c r="F2822" s="4"/>
    </row>
    <row r="2823" spans="1:6">
      <c r="A2823" s="5"/>
      <c r="B2823" s="3"/>
      <c r="C2823" s="3"/>
      <c r="D2823" s="3"/>
      <c r="E2823" s="4"/>
      <c r="F2823" s="4"/>
    </row>
    <row r="2824" spans="1:6">
      <c r="A2824" s="5"/>
      <c r="B2824" s="3"/>
      <c r="C2824" s="3"/>
      <c r="D2824" s="3"/>
      <c r="E2824" s="4"/>
      <c r="F2824" s="4"/>
    </row>
    <row r="2825" spans="1:6">
      <c r="A2825" s="5"/>
      <c r="B2825" s="3"/>
      <c r="C2825" s="3"/>
      <c r="D2825" s="3"/>
      <c r="E2825" s="4"/>
      <c r="F2825" s="4"/>
    </row>
    <row r="2826" spans="1:6">
      <c r="A2826" s="5"/>
      <c r="B2826" s="3"/>
      <c r="C2826" s="3"/>
      <c r="D2826" s="3"/>
      <c r="E2826" s="4"/>
      <c r="F2826" s="4"/>
    </row>
    <row r="2827" spans="1:6">
      <c r="A2827" s="5"/>
      <c r="B2827" s="3"/>
      <c r="C2827" s="3"/>
      <c r="D2827" s="3"/>
      <c r="E2827" s="4"/>
      <c r="F2827" s="4"/>
    </row>
    <row r="2828" spans="1:6">
      <c r="A2828" s="5"/>
      <c r="B2828" s="3"/>
      <c r="C2828" s="3"/>
      <c r="D2828" s="3"/>
      <c r="E2828" s="4"/>
      <c r="F2828" s="4"/>
    </row>
    <row r="2829" spans="1:6">
      <c r="A2829" s="5"/>
      <c r="B2829" s="3"/>
      <c r="C2829" s="3"/>
      <c r="D2829" s="3"/>
      <c r="E2829" s="4"/>
      <c r="F2829" s="4"/>
    </row>
    <row r="2830" spans="1:6">
      <c r="A2830" s="5"/>
      <c r="B2830" s="3"/>
      <c r="C2830" s="3"/>
      <c r="D2830" s="3"/>
      <c r="E2830" s="4"/>
      <c r="F2830" s="4"/>
    </row>
    <row r="2831" spans="1:6">
      <c r="A2831" s="5"/>
      <c r="B2831" s="3"/>
      <c r="C2831" s="3"/>
      <c r="D2831" s="3"/>
      <c r="E2831" s="4"/>
      <c r="F2831" s="4"/>
    </row>
    <row r="2832" spans="1:6">
      <c r="A2832" s="5"/>
      <c r="B2832" s="3"/>
      <c r="C2832" s="3"/>
      <c r="D2832" s="3"/>
      <c r="E2832" s="4"/>
      <c r="F2832" s="4"/>
    </row>
    <row r="2833" spans="1:6">
      <c r="A2833" s="5"/>
      <c r="B2833" s="3"/>
      <c r="C2833" s="3"/>
      <c r="D2833" s="3"/>
      <c r="E2833" s="4"/>
      <c r="F2833" s="4"/>
    </row>
    <row r="2834" spans="1:6">
      <c r="A2834" s="5"/>
      <c r="B2834" s="3"/>
      <c r="C2834" s="3"/>
      <c r="D2834" s="3"/>
      <c r="E2834" s="4"/>
      <c r="F2834" s="4"/>
    </row>
    <row r="2835" spans="1:6">
      <c r="A2835" s="5"/>
      <c r="B2835" s="3"/>
      <c r="C2835" s="3"/>
      <c r="D2835" s="3"/>
      <c r="E2835" s="4"/>
      <c r="F2835" s="4"/>
    </row>
    <row r="2836" spans="1:6">
      <c r="A2836" s="5"/>
      <c r="B2836" s="3"/>
      <c r="C2836" s="3"/>
      <c r="D2836" s="3"/>
      <c r="E2836" s="4"/>
      <c r="F2836" s="4"/>
    </row>
    <row r="2837" spans="1:6">
      <c r="A2837" s="5"/>
      <c r="B2837" s="3"/>
      <c r="C2837" s="3"/>
      <c r="D2837" s="3"/>
      <c r="E2837" s="4"/>
      <c r="F2837" s="4"/>
    </row>
    <row r="2838" spans="1:6">
      <c r="A2838" s="5"/>
      <c r="B2838" s="3"/>
      <c r="C2838" s="3"/>
      <c r="D2838" s="3"/>
      <c r="E2838" s="4"/>
      <c r="F2838" s="4"/>
    </row>
    <row r="2839" spans="1:6">
      <c r="A2839" s="5"/>
      <c r="B2839" s="3"/>
      <c r="C2839" s="3"/>
      <c r="D2839" s="3"/>
      <c r="E2839" s="4"/>
      <c r="F2839" s="4"/>
    </row>
    <row r="2840" spans="1:6">
      <c r="A2840" s="5"/>
      <c r="B2840" s="3"/>
      <c r="C2840" s="3"/>
      <c r="D2840" s="3"/>
      <c r="E2840" s="4"/>
      <c r="F2840" s="4"/>
    </row>
    <row r="2841" spans="1:6">
      <c r="A2841" s="5"/>
      <c r="B2841" s="3"/>
      <c r="C2841" s="3"/>
      <c r="D2841" s="3"/>
      <c r="E2841" s="4"/>
      <c r="F2841" s="4"/>
    </row>
    <row r="2842" spans="1:6">
      <c r="A2842" s="5"/>
      <c r="B2842" s="3"/>
      <c r="C2842" s="3"/>
      <c r="D2842" s="3"/>
      <c r="E2842" s="4"/>
      <c r="F2842" s="4"/>
    </row>
    <row r="2843" spans="1:6">
      <c r="A2843" s="5"/>
      <c r="B2843" s="3"/>
      <c r="C2843" s="3"/>
      <c r="D2843" s="3"/>
      <c r="E2843" s="4"/>
      <c r="F2843" s="4"/>
    </row>
    <row r="2844" spans="1:6">
      <c r="A2844" s="5"/>
      <c r="B2844" s="3"/>
      <c r="C2844" s="3"/>
      <c r="D2844" s="3"/>
      <c r="E2844" s="4"/>
      <c r="F2844" s="4"/>
    </row>
    <row r="2845" spans="1:6">
      <c r="A2845" s="5"/>
      <c r="B2845" s="3"/>
      <c r="C2845" s="3"/>
      <c r="D2845" s="3"/>
      <c r="E2845" s="4"/>
      <c r="F2845" s="4"/>
    </row>
    <row r="2846" spans="1:6">
      <c r="A2846" s="5"/>
      <c r="B2846" s="3"/>
      <c r="C2846" s="3"/>
      <c r="D2846" s="3"/>
      <c r="E2846" s="4"/>
      <c r="F2846" s="4"/>
    </row>
    <row r="2847" spans="1:6">
      <c r="A2847" s="5"/>
      <c r="B2847" s="3"/>
      <c r="C2847" s="3"/>
      <c r="D2847" s="3"/>
      <c r="E2847" s="4"/>
      <c r="F2847" s="4"/>
    </row>
    <row r="2848" spans="1:6">
      <c r="A2848" s="5"/>
      <c r="B2848" s="3"/>
      <c r="C2848" s="3"/>
      <c r="D2848" s="3"/>
      <c r="E2848" s="4"/>
      <c r="F2848" s="4"/>
    </row>
    <row r="2849" spans="1:6">
      <c r="A2849" s="5"/>
      <c r="B2849" s="3"/>
      <c r="C2849" s="3"/>
      <c r="D2849" s="3"/>
      <c r="E2849" s="4"/>
      <c r="F2849" s="4"/>
    </row>
    <row r="2850" spans="1:6">
      <c r="A2850" s="5"/>
      <c r="B2850" s="3"/>
      <c r="C2850" s="3"/>
      <c r="D2850" s="3"/>
      <c r="E2850" s="4"/>
      <c r="F2850" s="4"/>
    </row>
    <row r="2851" spans="1:6">
      <c r="A2851" s="5"/>
      <c r="B2851" s="3"/>
      <c r="C2851" s="3"/>
      <c r="D2851" s="3"/>
      <c r="E2851" s="4"/>
      <c r="F2851" s="4"/>
    </row>
    <row r="2852" spans="1:6">
      <c r="A2852" s="5"/>
      <c r="B2852" s="3"/>
      <c r="C2852" s="3"/>
      <c r="D2852" s="3"/>
      <c r="E2852" s="4"/>
      <c r="F2852" s="4"/>
    </row>
    <row r="2853" spans="1:6">
      <c r="A2853" s="5"/>
      <c r="B2853" s="3"/>
      <c r="C2853" s="3"/>
      <c r="D2853" s="3"/>
      <c r="E2853" s="4"/>
      <c r="F2853" s="4"/>
    </row>
    <row r="2854" spans="1:6">
      <c r="A2854" s="5"/>
      <c r="B2854" s="3"/>
      <c r="C2854" s="3"/>
      <c r="D2854" s="3"/>
      <c r="E2854" s="4"/>
      <c r="F2854" s="4"/>
    </row>
    <row r="2855" spans="1:6">
      <c r="A2855" s="5"/>
      <c r="B2855" s="3"/>
      <c r="C2855" s="3"/>
      <c r="D2855" s="3"/>
      <c r="E2855" s="4"/>
      <c r="F2855" s="4"/>
    </row>
    <row r="2856" spans="1:6">
      <c r="A2856" s="5"/>
      <c r="B2856" s="3"/>
      <c r="C2856" s="3"/>
      <c r="D2856" s="3"/>
      <c r="E2856" s="4"/>
      <c r="F2856" s="4"/>
    </row>
    <row r="2857" spans="1:6">
      <c r="A2857" s="5"/>
      <c r="B2857" s="3"/>
      <c r="C2857" s="3"/>
      <c r="D2857" s="3"/>
      <c r="E2857" s="4"/>
      <c r="F2857" s="4"/>
    </row>
    <row r="2858" spans="1:6">
      <c r="A2858" s="5"/>
      <c r="B2858" s="3"/>
      <c r="C2858" s="3"/>
      <c r="D2858" s="3"/>
      <c r="E2858" s="4"/>
      <c r="F2858" s="4"/>
    </row>
    <row r="2859" spans="1:6">
      <c r="A2859" s="5"/>
      <c r="B2859" s="3"/>
      <c r="C2859" s="3"/>
      <c r="D2859" s="3"/>
      <c r="E2859" s="4"/>
      <c r="F2859" s="4"/>
    </row>
    <row r="2860" spans="1:6">
      <c r="A2860" s="5"/>
      <c r="B2860" s="3"/>
      <c r="C2860" s="3"/>
      <c r="D2860" s="3"/>
      <c r="E2860" s="4"/>
      <c r="F2860" s="4"/>
    </row>
    <row r="2861" spans="1:6">
      <c r="A2861" s="5"/>
      <c r="B2861" s="3"/>
      <c r="C2861" s="3"/>
      <c r="D2861" s="3"/>
      <c r="E2861" s="4"/>
      <c r="F2861" s="4"/>
    </row>
    <row r="2862" spans="1:6">
      <c r="A2862" s="5"/>
      <c r="B2862" s="3"/>
      <c r="C2862" s="3"/>
      <c r="D2862" s="3"/>
      <c r="E2862" s="4"/>
      <c r="F2862" s="4"/>
    </row>
    <row r="2863" spans="1:6">
      <c r="A2863" s="5"/>
      <c r="B2863" s="3"/>
      <c r="C2863" s="3"/>
      <c r="D2863" s="3"/>
      <c r="E2863" s="4"/>
      <c r="F2863" s="4"/>
    </row>
    <row r="2864" spans="1:6">
      <c r="A2864" s="5"/>
      <c r="B2864" s="3"/>
      <c r="C2864" s="3"/>
      <c r="D2864" s="3"/>
      <c r="E2864" s="4"/>
      <c r="F2864" s="4"/>
    </row>
    <row r="2865" spans="1:6">
      <c r="A2865" s="5"/>
      <c r="B2865" s="3"/>
      <c r="C2865" s="3"/>
      <c r="D2865" s="3"/>
      <c r="E2865" s="4"/>
      <c r="F2865" s="4"/>
    </row>
    <row r="2866" spans="1:6">
      <c r="A2866" s="5"/>
      <c r="B2866" s="3"/>
      <c r="C2866" s="3"/>
      <c r="D2866" s="3"/>
      <c r="E2866" s="4"/>
      <c r="F2866" s="4"/>
    </row>
    <row r="2867" spans="1:6">
      <c r="A2867" s="5"/>
      <c r="B2867" s="3"/>
      <c r="C2867" s="3"/>
      <c r="D2867" s="3"/>
      <c r="E2867" s="4"/>
      <c r="F2867" s="4"/>
    </row>
    <row r="2868" spans="1:6">
      <c r="A2868" s="5"/>
      <c r="B2868" s="3"/>
      <c r="C2868" s="3"/>
      <c r="D2868" s="3"/>
      <c r="E2868" s="4"/>
      <c r="F2868" s="4"/>
    </row>
    <row r="2869" spans="1:6">
      <c r="A2869" s="5"/>
      <c r="B2869" s="3"/>
      <c r="C2869" s="3"/>
      <c r="D2869" s="3"/>
      <c r="E2869" s="4"/>
      <c r="F2869" s="4"/>
    </row>
    <row r="2870" spans="1:6">
      <c r="A2870" s="5"/>
      <c r="B2870" s="3"/>
      <c r="C2870" s="3"/>
      <c r="D2870" s="3"/>
      <c r="E2870" s="4"/>
      <c r="F2870" s="4"/>
    </row>
    <row r="2871" spans="1:6">
      <c r="A2871" s="5"/>
      <c r="B2871" s="3"/>
      <c r="C2871" s="3"/>
      <c r="D2871" s="3"/>
      <c r="E2871" s="4"/>
      <c r="F2871" s="4"/>
    </row>
    <row r="2872" spans="1:6">
      <c r="A2872" s="5"/>
      <c r="B2872" s="3"/>
      <c r="C2872" s="3"/>
      <c r="D2872" s="3"/>
      <c r="E2872" s="4"/>
      <c r="F2872" s="4"/>
    </row>
    <row r="2873" spans="1:6">
      <c r="A2873" s="5"/>
      <c r="B2873" s="3"/>
      <c r="C2873" s="3"/>
      <c r="D2873" s="3"/>
      <c r="E2873" s="4"/>
      <c r="F2873" s="4"/>
    </row>
    <row r="2874" spans="1:6">
      <c r="A2874" s="5"/>
      <c r="B2874" s="3"/>
      <c r="C2874" s="3"/>
      <c r="D2874" s="3"/>
      <c r="E2874" s="4"/>
      <c r="F2874" s="4"/>
    </row>
    <row r="2875" spans="1:6">
      <c r="A2875" s="5"/>
      <c r="B2875" s="3"/>
      <c r="C2875" s="3"/>
      <c r="D2875" s="3"/>
      <c r="E2875" s="4"/>
      <c r="F2875" s="4"/>
    </row>
    <row r="2876" spans="1:6">
      <c r="A2876" s="5"/>
      <c r="B2876" s="3"/>
      <c r="C2876" s="3"/>
      <c r="D2876" s="3"/>
      <c r="E2876" s="4"/>
      <c r="F2876" s="4"/>
    </row>
    <row r="2877" spans="1:6">
      <c r="A2877" s="5"/>
      <c r="B2877" s="3"/>
      <c r="C2877" s="3"/>
      <c r="D2877" s="3"/>
      <c r="E2877" s="4"/>
      <c r="F2877" s="4"/>
    </row>
    <row r="2878" spans="1:6">
      <c r="A2878" s="5"/>
      <c r="B2878" s="3"/>
      <c r="C2878" s="3"/>
      <c r="D2878" s="3"/>
      <c r="E2878" s="4"/>
      <c r="F2878" s="4"/>
    </row>
    <row r="2879" spans="1:6">
      <c r="A2879" s="5"/>
      <c r="B2879" s="3"/>
      <c r="C2879" s="3"/>
      <c r="D2879" s="3"/>
      <c r="E2879" s="4"/>
      <c r="F2879" s="4"/>
    </row>
    <row r="2880" spans="1:6">
      <c r="A2880" s="5"/>
      <c r="B2880" s="3"/>
      <c r="C2880" s="3"/>
      <c r="D2880" s="3"/>
      <c r="E2880" s="4"/>
      <c r="F2880" s="4"/>
    </row>
    <row r="2881" spans="1:6">
      <c r="A2881" s="5"/>
      <c r="B2881" s="3"/>
      <c r="C2881" s="3"/>
      <c r="D2881" s="3"/>
      <c r="E2881" s="4"/>
      <c r="F2881" s="4"/>
    </row>
    <row r="2882" spans="1:6">
      <c r="A2882" s="5"/>
      <c r="B2882" s="3"/>
      <c r="C2882" s="3"/>
      <c r="D2882" s="3"/>
      <c r="E2882" s="4"/>
      <c r="F2882" s="4"/>
    </row>
    <row r="2883" spans="1:6">
      <c r="A2883" s="5"/>
      <c r="B2883" s="3"/>
      <c r="C2883" s="3"/>
      <c r="D2883" s="3"/>
      <c r="E2883" s="4"/>
      <c r="F2883" s="4"/>
    </row>
    <row r="2884" spans="1:6">
      <c r="A2884" s="5"/>
      <c r="B2884" s="3"/>
      <c r="C2884" s="3"/>
      <c r="D2884" s="3"/>
      <c r="E2884" s="4"/>
      <c r="F2884" s="4"/>
    </row>
    <row r="2885" spans="1:6">
      <c r="A2885" s="5"/>
      <c r="B2885" s="3"/>
      <c r="C2885" s="3"/>
      <c r="D2885" s="3"/>
      <c r="E2885" s="4"/>
      <c r="F2885" s="4"/>
    </row>
    <row r="2886" spans="1:6">
      <c r="A2886" s="5"/>
      <c r="B2886" s="3"/>
      <c r="C2886" s="3"/>
      <c r="D2886" s="3"/>
      <c r="E2886" s="4"/>
      <c r="F2886" s="4"/>
    </row>
    <row r="2887" spans="1:6">
      <c r="A2887" s="5"/>
      <c r="B2887" s="3"/>
      <c r="C2887" s="3"/>
      <c r="D2887" s="3"/>
      <c r="E2887" s="4"/>
      <c r="F2887" s="4"/>
    </row>
    <row r="2888" spans="1:6">
      <c r="A2888" s="5"/>
      <c r="B2888" s="3"/>
      <c r="C2888" s="3"/>
      <c r="D2888" s="3"/>
      <c r="E2888" s="4"/>
      <c r="F2888" s="4"/>
    </row>
    <row r="2889" spans="1:6">
      <c r="A2889" s="5"/>
      <c r="B2889" s="3"/>
      <c r="C2889" s="3"/>
      <c r="D2889" s="3"/>
      <c r="E2889" s="4"/>
      <c r="F2889" s="4"/>
    </row>
    <row r="2890" spans="1:6">
      <c r="A2890" s="5"/>
      <c r="B2890" s="3"/>
      <c r="C2890" s="3"/>
      <c r="D2890" s="3"/>
      <c r="E2890" s="4"/>
      <c r="F2890" s="4"/>
    </row>
    <row r="2891" spans="1:6">
      <c r="A2891" s="5"/>
      <c r="B2891" s="3"/>
      <c r="C2891" s="3"/>
      <c r="D2891" s="3"/>
      <c r="E2891" s="4"/>
      <c r="F2891" s="4"/>
    </row>
    <row r="2892" spans="1:6">
      <c r="A2892" s="5"/>
      <c r="B2892" s="3"/>
      <c r="C2892" s="3"/>
      <c r="D2892" s="3"/>
      <c r="E2892" s="4"/>
      <c r="F2892" s="4"/>
    </row>
    <row r="2893" spans="1:6">
      <c r="A2893" s="5"/>
      <c r="B2893" s="3"/>
      <c r="C2893" s="3"/>
      <c r="D2893" s="3"/>
      <c r="E2893" s="4"/>
      <c r="F2893" s="4"/>
    </row>
    <row r="2894" spans="1:6">
      <c r="A2894" s="5"/>
      <c r="B2894" s="3"/>
      <c r="C2894" s="3"/>
      <c r="D2894" s="3"/>
      <c r="E2894" s="4"/>
      <c r="F2894" s="4"/>
    </row>
    <row r="2895" spans="1:6">
      <c r="A2895" s="5"/>
      <c r="B2895" s="3"/>
      <c r="C2895" s="3"/>
      <c r="D2895" s="3"/>
      <c r="E2895" s="4"/>
      <c r="F2895" s="4"/>
    </row>
    <row r="2896" spans="1:6">
      <c r="A2896" s="5"/>
      <c r="B2896" s="3"/>
      <c r="C2896" s="3"/>
      <c r="D2896" s="3"/>
      <c r="E2896" s="4"/>
      <c r="F2896" s="4"/>
    </row>
    <row r="2897" spans="1:6">
      <c r="A2897" s="5"/>
      <c r="B2897" s="3"/>
      <c r="C2897" s="3"/>
      <c r="D2897" s="3"/>
      <c r="E2897" s="4"/>
      <c r="F2897" s="4"/>
    </row>
    <row r="2898" spans="1:6">
      <c r="A2898" s="5"/>
      <c r="B2898" s="3"/>
      <c r="C2898" s="3"/>
      <c r="D2898" s="3"/>
      <c r="E2898" s="4"/>
      <c r="F2898" s="4"/>
    </row>
    <row r="2899" spans="1:6">
      <c r="A2899" s="5"/>
      <c r="B2899" s="3"/>
      <c r="C2899" s="3"/>
      <c r="D2899" s="3"/>
      <c r="E2899" s="4"/>
      <c r="F2899" s="4"/>
    </row>
    <row r="2900" spans="1:6">
      <c r="A2900" s="5"/>
      <c r="B2900" s="3"/>
      <c r="C2900" s="3"/>
      <c r="D2900" s="3"/>
      <c r="E2900" s="4"/>
      <c r="F2900" s="4"/>
    </row>
    <row r="2901" spans="1:6">
      <c r="A2901" s="5"/>
      <c r="B2901" s="3"/>
      <c r="C2901" s="3"/>
      <c r="D2901" s="3"/>
      <c r="E2901" s="4"/>
      <c r="F2901" s="4"/>
    </row>
    <row r="2902" spans="1:6">
      <c r="A2902" s="5"/>
      <c r="B2902" s="3"/>
      <c r="C2902" s="3"/>
      <c r="D2902" s="3"/>
      <c r="E2902" s="4"/>
      <c r="F2902" s="4"/>
    </row>
    <row r="2903" spans="1:6">
      <c r="A2903" s="5"/>
      <c r="B2903" s="3"/>
      <c r="C2903" s="3"/>
      <c r="D2903" s="3"/>
      <c r="E2903" s="4"/>
      <c r="F2903" s="4"/>
    </row>
    <row r="2904" spans="1:6">
      <c r="A2904" s="5"/>
      <c r="B2904" s="3"/>
      <c r="C2904" s="3"/>
      <c r="D2904" s="3"/>
      <c r="E2904" s="4"/>
      <c r="F2904" s="4"/>
    </row>
    <row r="2905" spans="1:6">
      <c r="A2905" s="5"/>
      <c r="B2905" s="3"/>
      <c r="C2905" s="3"/>
      <c r="D2905" s="3"/>
      <c r="E2905" s="4"/>
      <c r="F2905" s="4"/>
    </row>
    <row r="2906" spans="1:6">
      <c r="A2906" s="5"/>
      <c r="B2906" s="3"/>
      <c r="C2906" s="3"/>
      <c r="D2906" s="3"/>
      <c r="E2906" s="4"/>
      <c r="F2906" s="4"/>
    </row>
    <row r="2907" spans="1:6">
      <c r="A2907" s="5"/>
      <c r="B2907" s="3"/>
      <c r="C2907" s="3"/>
      <c r="D2907" s="3"/>
      <c r="E2907" s="4"/>
      <c r="F2907" s="4"/>
    </row>
    <row r="2908" spans="1:6">
      <c r="A2908" s="5"/>
      <c r="B2908" s="3"/>
      <c r="C2908" s="3"/>
      <c r="D2908" s="3"/>
      <c r="E2908" s="4"/>
      <c r="F2908" s="4"/>
    </row>
    <row r="2909" spans="1:6">
      <c r="A2909" s="5"/>
      <c r="B2909" s="3"/>
      <c r="C2909" s="3"/>
      <c r="D2909" s="3"/>
      <c r="E2909" s="4"/>
      <c r="F2909" s="4"/>
    </row>
    <row r="2910" spans="1:6">
      <c r="A2910" s="5"/>
      <c r="B2910" s="3"/>
      <c r="C2910" s="3"/>
      <c r="D2910" s="3"/>
      <c r="E2910" s="4"/>
      <c r="F2910" s="4"/>
    </row>
    <row r="2911" spans="1:6">
      <c r="A2911" s="5"/>
      <c r="B2911" s="3"/>
      <c r="C2911" s="3"/>
      <c r="D2911" s="3"/>
      <c r="E2911" s="4"/>
      <c r="F2911" s="4"/>
    </row>
    <row r="2912" spans="1:6">
      <c r="A2912" s="5"/>
      <c r="B2912" s="3"/>
      <c r="C2912" s="3"/>
      <c r="D2912" s="3"/>
      <c r="E2912" s="4"/>
      <c r="F2912" s="4"/>
    </row>
    <row r="2913" spans="1:6">
      <c r="A2913" s="5"/>
      <c r="B2913" s="3"/>
      <c r="C2913" s="3"/>
      <c r="D2913" s="3"/>
      <c r="E2913" s="4"/>
      <c r="F2913" s="4"/>
    </row>
    <row r="2914" spans="1:6">
      <c r="A2914" s="5"/>
      <c r="B2914" s="3"/>
      <c r="C2914" s="3"/>
      <c r="D2914" s="3"/>
      <c r="E2914" s="4"/>
      <c r="F2914" s="4"/>
    </row>
    <row r="2915" spans="1:6">
      <c r="A2915" s="5"/>
      <c r="B2915" s="3"/>
      <c r="C2915" s="3"/>
      <c r="D2915" s="3"/>
      <c r="E2915" s="4"/>
      <c r="F2915" s="4"/>
    </row>
    <row r="2916" spans="1:6">
      <c r="A2916" s="5"/>
      <c r="B2916" s="3"/>
      <c r="C2916" s="3"/>
      <c r="D2916" s="3"/>
      <c r="E2916" s="4"/>
      <c r="F2916" s="4"/>
    </row>
    <row r="2917" spans="1:6">
      <c r="A2917" s="5"/>
      <c r="B2917" s="3"/>
      <c r="C2917" s="3"/>
      <c r="D2917" s="3"/>
      <c r="E2917" s="4"/>
      <c r="F2917" s="4"/>
    </row>
    <row r="2918" spans="1:6">
      <c r="A2918" s="5"/>
      <c r="B2918" s="3"/>
      <c r="C2918" s="3"/>
      <c r="D2918" s="3"/>
      <c r="E2918" s="4"/>
      <c r="F2918" s="4"/>
    </row>
    <row r="2919" spans="1:6">
      <c r="A2919" s="5"/>
      <c r="B2919" s="3"/>
      <c r="C2919" s="3"/>
      <c r="D2919" s="3"/>
      <c r="E2919" s="4"/>
      <c r="F2919" s="4"/>
    </row>
    <row r="2920" spans="1:6">
      <c r="A2920" s="5"/>
      <c r="B2920" s="3"/>
      <c r="C2920" s="3"/>
      <c r="D2920" s="3"/>
      <c r="E2920" s="4"/>
      <c r="F2920" s="4"/>
    </row>
    <row r="2921" spans="1:6">
      <c r="A2921" s="5"/>
      <c r="B2921" s="3"/>
      <c r="C2921" s="3"/>
      <c r="D2921" s="3"/>
      <c r="E2921" s="4"/>
      <c r="F2921" s="4"/>
    </row>
    <row r="2922" spans="1:6">
      <c r="A2922" s="5"/>
      <c r="B2922" s="3"/>
      <c r="C2922" s="3"/>
      <c r="D2922" s="3"/>
      <c r="E2922" s="4"/>
      <c r="F2922" s="4"/>
    </row>
    <row r="2923" spans="1:6">
      <c r="A2923" s="5"/>
      <c r="B2923" s="3"/>
      <c r="C2923" s="3"/>
      <c r="D2923" s="3"/>
      <c r="E2923" s="4"/>
      <c r="F2923" s="4"/>
    </row>
    <row r="2924" spans="1:6">
      <c r="A2924" s="5"/>
      <c r="B2924" s="3"/>
      <c r="C2924" s="3"/>
      <c r="D2924" s="3"/>
      <c r="E2924" s="4"/>
      <c r="F2924" s="4"/>
    </row>
    <row r="2925" spans="1:6">
      <c r="A2925" s="5"/>
      <c r="B2925" s="3"/>
      <c r="C2925" s="3"/>
      <c r="D2925" s="3"/>
      <c r="E2925" s="4"/>
      <c r="F2925" s="4"/>
    </row>
    <row r="2926" spans="1:6">
      <c r="A2926" s="5"/>
      <c r="B2926" s="3"/>
      <c r="C2926" s="3"/>
      <c r="D2926" s="3"/>
      <c r="E2926" s="4"/>
      <c r="F2926" s="4"/>
    </row>
    <row r="2927" spans="1:6">
      <c r="A2927" s="5"/>
      <c r="B2927" s="3"/>
      <c r="C2927" s="3"/>
      <c r="D2927" s="3"/>
      <c r="E2927" s="4"/>
      <c r="F2927" s="4"/>
    </row>
    <row r="2928" spans="1:6">
      <c r="A2928" s="5"/>
      <c r="B2928" s="3"/>
      <c r="C2928" s="3"/>
      <c r="D2928" s="3"/>
      <c r="E2928" s="4"/>
      <c r="F2928" s="4"/>
    </row>
    <row r="2929" spans="1:6">
      <c r="A2929" s="5"/>
      <c r="B2929" s="3"/>
      <c r="C2929" s="3"/>
      <c r="D2929" s="3"/>
      <c r="E2929" s="4"/>
      <c r="F2929" s="4"/>
    </row>
    <row r="2930" spans="1:6">
      <c r="A2930" s="5"/>
      <c r="B2930" s="3"/>
      <c r="C2930" s="3"/>
      <c r="D2930" s="3"/>
      <c r="E2930" s="4"/>
      <c r="F2930" s="4"/>
    </row>
    <row r="2931" spans="1:6">
      <c r="A2931" s="5"/>
      <c r="B2931" s="3"/>
      <c r="C2931" s="3"/>
      <c r="D2931" s="3"/>
      <c r="E2931" s="4"/>
      <c r="F2931" s="4"/>
    </row>
    <row r="2932" spans="1:6">
      <c r="A2932" s="5"/>
      <c r="B2932" s="3"/>
      <c r="C2932" s="3"/>
      <c r="D2932" s="3"/>
      <c r="E2932" s="4"/>
      <c r="F2932" s="4"/>
    </row>
    <row r="2933" spans="1:6">
      <c r="A2933" s="5"/>
      <c r="B2933" s="3"/>
      <c r="C2933" s="3"/>
      <c r="D2933" s="3"/>
      <c r="E2933" s="4"/>
      <c r="F2933" s="4"/>
    </row>
    <row r="2934" spans="1:6">
      <c r="A2934" s="5"/>
      <c r="B2934" s="3"/>
      <c r="C2934" s="3"/>
      <c r="D2934" s="3"/>
      <c r="E2934" s="4"/>
      <c r="F2934" s="4"/>
    </row>
    <row r="2935" spans="1:6">
      <c r="A2935" s="5"/>
      <c r="B2935" s="3"/>
      <c r="C2935" s="3"/>
      <c r="D2935" s="3"/>
      <c r="E2935" s="4"/>
      <c r="F2935" s="4"/>
    </row>
    <row r="2936" spans="1:6">
      <c r="A2936" s="5"/>
      <c r="B2936" s="3"/>
      <c r="C2936" s="3"/>
      <c r="D2936" s="3"/>
      <c r="E2936" s="4"/>
      <c r="F2936" s="4"/>
    </row>
    <row r="2937" spans="1:6">
      <c r="A2937" s="5"/>
      <c r="B2937" s="3"/>
      <c r="C2937" s="3"/>
      <c r="D2937" s="3"/>
      <c r="E2937" s="4"/>
      <c r="F2937" s="4"/>
    </row>
    <row r="2938" spans="1:6">
      <c r="A2938" s="5"/>
      <c r="B2938" s="3"/>
      <c r="C2938" s="3"/>
      <c r="D2938" s="3"/>
      <c r="E2938" s="4"/>
      <c r="F2938" s="4"/>
    </row>
    <row r="2939" spans="1:6">
      <c r="A2939" s="5"/>
      <c r="B2939" s="3"/>
      <c r="C2939" s="3"/>
      <c r="D2939" s="3"/>
      <c r="E2939" s="4"/>
      <c r="F2939" s="4"/>
    </row>
    <row r="2940" spans="1:6">
      <c r="A2940" s="5"/>
      <c r="B2940" s="3"/>
      <c r="C2940" s="3"/>
      <c r="D2940" s="3"/>
      <c r="E2940" s="4"/>
      <c r="F2940" s="4"/>
    </row>
    <row r="2941" spans="1:6">
      <c r="A2941" s="5"/>
      <c r="B2941" s="3"/>
      <c r="C2941" s="3"/>
      <c r="D2941" s="3"/>
      <c r="E2941" s="4"/>
      <c r="F2941" s="4"/>
    </row>
    <row r="2942" spans="1:6">
      <c r="A2942" s="5"/>
      <c r="B2942" s="3"/>
      <c r="C2942" s="3"/>
      <c r="D2942" s="3"/>
      <c r="E2942" s="4"/>
      <c r="F2942" s="4"/>
    </row>
    <row r="2943" spans="1:6">
      <c r="A2943" s="5"/>
      <c r="B2943" s="3"/>
      <c r="C2943" s="3"/>
      <c r="D2943" s="3"/>
      <c r="E2943" s="4"/>
      <c r="F2943" s="4"/>
    </row>
    <row r="2944" spans="1:6">
      <c r="A2944" s="5"/>
      <c r="B2944" s="3"/>
      <c r="C2944" s="3"/>
      <c r="D2944" s="3"/>
      <c r="E2944" s="4"/>
      <c r="F2944" s="4"/>
    </row>
    <row r="2945" spans="1:6">
      <c r="A2945" s="5"/>
      <c r="B2945" s="3"/>
      <c r="C2945" s="3"/>
      <c r="D2945" s="3"/>
      <c r="E2945" s="4"/>
      <c r="F2945" s="4"/>
    </row>
    <row r="2946" spans="1:6">
      <c r="A2946" s="5"/>
      <c r="B2946" s="3"/>
      <c r="C2946" s="3"/>
      <c r="D2946" s="3"/>
      <c r="E2946" s="4"/>
      <c r="F2946" s="4"/>
    </row>
    <row r="2947" spans="1:6">
      <c r="A2947" s="5"/>
      <c r="B2947" s="3"/>
      <c r="C2947" s="3"/>
      <c r="D2947" s="3"/>
      <c r="E2947" s="4"/>
      <c r="F2947" s="4"/>
    </row>
    <row r="2948" spans="1:6">
      <c r="A2948" s="5"/>
      <c r="B2948" s="3"/>
      <c r="C2948" s="3"/>
      <c r="D2948" s="3"/>
      <c r="E2948" s="4"/>
      <c r="F2948" s="4"/>
    </row>
    <row r="2949" spans="1:6">
      <c r="A2949" s="5"/>
      <c r="B2949" s="3"/>
      <c r="C2949" s="3"/>
      <c r="D2949" s="3"/>
      <c r="E2949" s="4"/>
      <c r="F2949" s="4"/>
    </row>
    <row r="2950" spans="1:6">
      <c r="A2950" s="5"/>
      <c r="B2950" s="3"/>
      <c r="C2950" s="3"/>
      <c r="D2950" s="3"/>
      <c r="E2950" s="4"/>
      <c r="F2950" s="4"/>
    </row>
    <row r="2951" spans="1:6">
      <c r="A2951" s="5"/>
      <c r="B2951" s="3"/>
      <c r="C2951" s="3"/>
      <c r="D2951" s="3"/>
      <c r="E2951" s="4"/>
      <c r="F2951" s="4"/>
    </row>
    <row r="2952" spans="1:6">
      <c r="A2952" s="5"/>
      <c r="B2952" s="3"/>
      <c r="C2952" s="3"/>
      <c r="D2952" s="3"/>
      <c r="E2952" s="4"/>
      <c r="F2952" s="4"/>
    </row>
    <row r="2953" spans="1:6">
      <c r="A2953" s="5"/>
      <c r="B2953" s="3"/>
      <c r="C2953" s="3"/>
      <c r="D2953" s="3"/>
      <c r="E2953" s="4"/>
      <c r="F2953" s="4"/>
    </row>
    <row r="2954" spans="1:6">
      <c r="A2954" s="5"/>
      <c r="B2954" s="3"/>
      <c r="C2954" s="3"/>
      <c r="D2954" s="3"/>
      <c r="E2954" s="4"/>
      <c r="F2954" s="4"/>
    </row>
    <row r="2955" spans="1:6">
      <c r="A2955" s="5"/>
      <c r="B2955" s="3"/>
      <c r="C2955" s="3"/>
      <c r="D2955" s="3"/>
      <c r="E2955" s="4"/>
      <c r="F2955" s="4"/>
    </row>
    <row r="2956" spans="1:6">
      <c r="A2956" s="5"/>
      <c r="B2956" s="3"/>
      <c r="C2956" s="3"/>
      <c r="D2956" s="3"/>
      <c r="E2956" s="4"/>
      <c r="F2956" s="4"/>
    </row>
    <row r="2957" spans="1:6">
      <c r="A2957" s="5"/>
      <c r="B2957" s="3"/>
      <c r="C2957" s="3"/>
      <c r="D2957" s="3"/>
      <c r="E2957" s="4"/>
      <c r="F2957" s="4"/>
    </row>
    <row r="2958" spans="1:6">
      <c r="A2958" s="5"/>
      <c r="B2958" s="3"/>
      <c r="C2958" s="3"/>
      <c r="D2958" s="3"/>
      <c r="E2958" s="4"/>
      <c r="F2958" s="4"/>
    </row>
    <row r="2959" spans="1:6">
      <c r="A2959" s="5"/>
      <c r="B2959" s="3"/>
      <c r="C2959" s="3"/>
      <c r="D2959" s="3"/>
      <c r="E2959" s="4"/>
      <c r="F2959" s="4"/>
    </row>
    <row r="2960" spans="1:6">
      <c r="A2960" s="5"/>
      <c r="B2960" s="3"/>
      <c r="C2960" s="3"/>
      <c r="D2960" s="3"/>
      <c r="E2960" s="4"/>
      <c r="F2960" s="4"/>
    </row>
    <row r="2961" spans="1:6">
      <c r="A2961" s="5"/>
      <c r="B2961" s="3"/>
      <c r="C2961" s="3"/>
      <c r="D2961" s="3"/>
      <c r="E2961" s="4"/>
      <c r="F2961" s="4"/>
    </row>
    <row r="2962" spans="1:6">
      <c r="A2962" s="5"/>
      <c r="B2962" s="3"/>
      <c r="C2962" s="3"/>
      <c r="D2962" s="3"/>
      <c r="E2962" s="4"/>
      <c r="F2962" s="4"/>
    </row>
    <row r="2963" spans="1:6">
      <c r="A2963" s="5"/>
      <c r="B2963" s="3"/>
      <c r="C2963" s="3"/>
      <c r="D2963" s="3"/>
      <c r="E2963" s="4"/>
      <c r="F2963" s="4"/>
    </row>
    <row r="2964" spans="1:6">
      <c r="A2964" s="5"/>
      <c r="B2964" s="3"/>
      <c r="C2964" s="3"/>
      <c r="D2964" s="3"/>
      <c r="E2964" s="4"/>
      <c r="F2964" s="4"/>
    </row>
    <row r="2965" spans="1:6">
      <c r="A2965" s="5"/>
      <c r="B2965" s="3"/>
      <c r="C2965" s="3"/>
      <c r="D2965" s="3"/>
      <c r="E2965" s="4"/>
      <c r="F2965" s="4"/>
    </row>
    <row r="2966" spans="1:6">
      <c r="A2966" s="5"/>
      <c r="B2966" s="3"/>
      <c r="C2966" s="3"/>
      <c r="D2966" s="3"/>
      <c r="E2966" s="4"/>
      <c r="F2966" s="4"/>
    </row>
    <row r="2967" spans="1:6">
      <c r="A2967" s="5"/>
      <c r="B2967" s="3"/>
      <c r="C2967" s="3"/>
      <c r="D2967" s="3"/>
      <c r="E2967" s="4"/>
      <c r="F2967" s="4"/>
    </row>
    <row r="2968" spans="1:6">
      <c r="A2968" s="5"/>
      <c r="B2968" s="3"/>
      <c r="C2968" s="3"/>
      <c r="D2968" s="3"/>
      <c r="E2968" s="4"/>
      <c r="F2968" s="4"/>
    </row>
    <row r="2969" spans="1:6">
      <c r="A2969" s="5"/>
      <c r="B2969" s="3"/>
      <c r="C2969" s="3"/>
      <c r="D2969" s="3"/>
      <c r="E2969" s="4"/>
      <c r="F2969" s="4"/>
    </row>
    <row r="2970" spans="1:6">
      <c r="A2970" s="5"/>
      <c r="B2970" s="3"/>
      <c r="C2970" s="3"/>
      <c r="D2970" s="3"/>
      <c r="E2970" s="4"/>
      <c r="F2970" s="4"/>
    </row>
    <row r="2971" spans="1:6">
      <c r="A2971" s="5"/>
      <c r="B2971" s="3"/>
      <c r="C2971" s="3"/>
      <c r="D2971" s="3"/>
      <c r="E2971" s="4"/>
      <c r="F2971" s="4"/>
    </row>
    <row r="2972" spans="1:6">
      <c r="A2972" s="5"/>
      <c r="B2972" s="3"/>
      <c r="C2972" s="3"/>
      <c r="D2972" s="3"/>
      <c r="E2972" s="4"/>
      <c r="F2972" s="4"/>
    </row>
    <row r="2973" spans="1:6">
      <c r="A2973" s="5"/>
      <c r="B2973" s="3"/>
      <c r="C2973" s="3"/>
      <c r="D2973" s="3"/>
      <c r="E2973" s="4"/>
      <c r="F2973" s="4"/>
    </row>
    <row r="2974" spans="1:6">
      <c r="A2974" s="5"/>
      <c r="B2974" s="3"/>
      <c r="C2974" s="3"/>
      <c r="D2974" s="3"/>
      <c r="E2974" s="4"/>
      <c r="F2974" s="4"/>
    </row>
    <row r="2975" spans="1:6">
      <c r="A2975" s="5"/>
      <c r="B2975" s="3"/>
      <c r="C2975" s="3"/>
      <c r="D2975" s="3"/>
      <c r="E2975" s="4"/>
      <c r="F2975" s="4"/>
    </row>
    <row r="2976" spans="1:6">
      <c r="A2976" s="5"/>
      <c r="B2976" s="3"/>
      <c r="C2976" s="3"/>
      <c r="D2976" s="3"/>
      <c r="E2976" s="4"/>
      <c r="F2976" s="4"/>
    </row>
    <row r="2977" spans="1:6">
      <c r="A2977" s="5"/>
      <c r="B2977" s="3"/>
      <c r="C2977" s="3"/>
      <c r="D2977" s="3"/>
      <c r="E2977" s="4"/>
      <c r="F2977" s="4"/>
    </row>
    <row r="2978" spans="1:6">
      <c r="A2978" s="5"/>
      <c r="B2978" s="3"/>
      <c r="C2978" s="3"/>
      <c r="D2978" s="3"/>
      <c r="E2978" s="4"/>
      <c r="F2978" s="4"/>
    </row>
    <row r="2979" spans="1:6">
      <c r="A2979" s="5"/>
      <c r="B2979" s="3"/>
      <c r="C2979" s="3"/>
      <c r="D2979" s="3"/>
      <c r="E2979" s="4"/>
      <c r="F2979" s="4"/>
    </row>
    <row r="2980" spans="1:6">
      <c r="A2980" s="5"/>
      <c r="B2980" s="3"/>
      <c r="C2980" s="3"/>
      <c r="D2980" s="3"/>
      <c r="E2980" s="4"/>
      <c r="F2980" s="4"/>
    </row>
    <row r="2981" spans="1:6">
      <c r="A2981" s="5"/>
      <c r="B2981" s="3"/>
      <c r="C2981" s="3"/>
      <c r="D2981" s="3"/>
      <c r="E2981" s="4"/>
      <c r="F2981" s="4"/>
    </row>
    <row r="2982" spans="1:6">
      <c r="A2982" s="5"/>
      <c r="B2982" s="3"/>
      <c r="C2982" s="3"/>
      <c r="D2982" s="3"/>
      <c r="E2982" s="4"/>
      <c r="F2982" s="4"/>
    </row>
    <row r="2983" spans="1:6">
      <c r="A2983" s="5"/>
      <c r="B2983" s="3"/>
      <c r="C2983" s="3"/>
      <c r="D2983" s="3"/>
      <c r="E2983" s="4"/>
      <c r="F2983" s="4"/>
    </row>
    <row r="2984" spans="1:6">
      <c r="A2984" s="5"/>
      <c r="B2984" s="3"/>
      <c r="C2984" s="3"/>
      <c r="D2984" s="3"/>
      <c r="E2984" s="4"/>
      <c r="F2984" s="4"/>
    </row>
    <row r="2985" spans="1:6">
      <c r="A2985" s="5"/>
      <c r="B2985" s="3"/>
      <c r="C2985" s="3"/>
      <c r="D2985" s="3"/>
      <c r="E2985" s="4"/>
      <c r="F2985" s="4"/>
    </row>
    <row r="2986" spans="1:6">
      <c r="A2986" s="5"/>
      <c r="B2986" s="3"/>
      <c r="C2986" s="3"/>
      <c r="D2986" s="3"/>
      <c r="E2986" s="4"/>
      <c r="F2986" s="4"/>
    </row>
    <row r="2987" spans="1:6">
      <c r="A2987" s="5"/>
      <c r="B2987" s="3"/>
      <c r="C2987" s="3"/>
      <c r="D2987" s="3"/>
      <c r="E2987" s="4"/>
      <c r="F2987" s="4"/>
    </row>
    <row r="2988" spans="1:6">
      <c r="A2988" s="5"/>
      <c r="B2988" s="3"/>
      <c r="C2988" s="3"/>
      <c r="D2988" s="3"/>
      <c r="E2988" s="4"/>
      <c r="F2988" s="4"/>
    </row>
    <row r="2989" spans="1:6">
      <c r="A2989" s="5"/>
      <c r="B2989" s="3"/>
      <c r="C2989" s="3"/>
      <c r="D2989" s="3"/>
      <c r="E2989" s="4"/>
      <c r="F2989" s="4"/>
    </row>
    <row r="2990" spans="1:6">
      <c r="A2990" s="5"/>
      <c r="B2990" s="3"/>
      <c r="C2990" s="3"/>
      <c r="D2990" s="3"/>
      <c r="E2990" s="4"/>
      <c r="F2990" s="4"/>
    </row>
    <row r="2991" spans="1:6">
      <c r="A2991" s="5"/>
      <c r="B2991" s="3"/>
      <c r="C2991" s="3"/>
      <c r="D2991" s="3"/>
      <c r="E2991" s="4"/>
      <c r="F2991" s="4"/>
    </row>
    <row r="2992" spans="1:6">
      <c r="A2992" s="5"/>
      <c r="B2992" s="3"/>
      <c r="C2992" s="3"/>
      <c r="D2992" s="3"/>
      <c r="E2992" s="4"/>
      <c r="F2992" s="4"/>
    </row>
    <row r="2993" spans="1:6">
      <c r="A2993" s="5"/>
      <c r="B2993" s="3"/>
      <c r="C2993" s="3"/>
      <c r="D2993" s="3"/>
      <c r="E2993" s="4"/>
      <c r="F2993" s="4"/>
    </row>
    <row r="2994" spans="1:6">
      <c r="A2994" s="5"/>
      <c r="B2994" s="3"/>
      <c r="C2994" s="3"/>
      <c r="D2994" s="3"/>
      <c r="E2994" s="4"/>
      <c r="F2994" s="4"/>
    </row>
    <row r="2995" spans="1:6">
      <c r="A2995" s="5"/>
      <c r="B2995" s="3"/>
      <c r="C2995" s="3"/>
      <c r="D2995" s="3"/>
      <c r="E2995" s="4"/>
      <c r="F2995" s="4"/>
    </row>
    <row r="2996" spans="1:6">
      <c r="A2996" s="5"/>
      <c r="B2996" s="3"/>
      <c r="C2996" s="3"/>
      <c r="D2996" s="3"/>
      <c r="E2996" s="4"/>
      <c r="F2996" s="4"/>
    </row>
    <row r="2997" spans="1:6">
      <c r="A2997" s="5"/>
      <c r="B2997" s="3"/>
      <c r="C2997" s="3"/>
      <c r="D2997" s="3"/>
      <c r="E2997" s="4"/>
      <c r="F2997" s="4"/>
    </row>
    <row r="2998" spans="1:6">
      <c r="A2998" s="5"/>
      <c r="B2998" s="3"/>
      <c r="C2998" s="3"/>
      <c r="D2998" s="3"/>
      <c r="E2998" s="4"/>
      <c r="F2998" s="4"/>
    </row>
    <row r="2999" spans="1:6">
      <c r="A2999" s="5"/>
      <c r="B2999" s="3"/>
      <c r="C2999" s="3"/>
      <c r="D2999" s="3"/>
      <c r="E2999" s="4"/>
      <c r="F2999" s="4"/>
    </row>
    <row r="3000" spans="1:6">
      <c r="A3000" s="5"/>
      <c r="B3000" s="3"/>
      <c r="C3000" s="3"/>
      <c r="D3000" s="3"/>
      <c r="E3000" s="4"/>
      <c r="F3000" s="4"/>
    </row>
    <row r="3001" spans="1:6">
      <c r="A3001" s="5"/>
      <c r="B3001" s="3"/>
      <c r="C3001" s="3"/>
      <c r="D3001" s="3"/>
      <c r="E3001" s="4"/>
      <c r="F3001" s="4"/>
    </row>
    <row r="3002" spans="1:6">
      <c r="A3002" s="5"/>
      <c r="B3002" s="3"/>
      <c r="C3002" s="3"/>
      <c r="D3002" s="3"/>
      <c r="E3002" s="4"/>
      <c r="F3002" s="4"/>
    </row>
    <row r="3003" spans="1:6">
      <c r="A3003" s="5"/>
      <c r="B3003" s="3"/>
      <c r="C3003" s="3"/>
      <c r="D3003" s="3"/>
      <c r="E3003" s="4"/>
      <c r="F3003" s="4"/>
    </row>
    <row r="3004" spans="1:6">
      <c r="A3004" s="5"/>
      <c r="B3004" s="3"/>
      <c r="C3004" s="3"/>
      <c r="D3004" s="3"/>
      <c r="E3004" s="4"/>
      <c r="F3004" s="4"/>
    </row>
    <row r="3005" spans="1:6">
      <c r="A3005" s="5"/>
      <c r="B3005" s="3"/>
      <c r="C3005" s="3"/>
      <c r="D3005" s="3"/>
      <c r="E3005" s="4"/>
      <c r="F3005" s="4"/>
    </row>
    <row r="3006" spans="1:6">
      <c r="A3006" s="5"/>
      <c r="B3006" s="3"/>
      <c r="C3006" s="3"/>
      <c r="D3006" s="3"/>
      <c r="E3006" s="4"/>
      <c r="F3006" s="4"/>
    </row>
    <row r="3007" spans="1:6">
      <c r="A3007" s="5"/>
      <c r="B3007" s="3"/>
      <c r="C3007" s="3"/>
      <c r="D3007" s="3"/>
      <c r="E3007" s="4"/>
      <c r="F3007" s="4"/>
    </row>
    <row r="3008" spans="1:6">
      <c r="A3008" s="5"/>
      <c r="B3008" s="3"/>
      <c r="C3008" s="3"/>
      <c r="D3008" s="3"/>
      <c r="E3008" s="4"/>
      <c r="F3008" s="4"/>
    </row>
    <row r="3009" spans="1:6">
      <c r="A3009" s="5"/>
      <c r="B3009" s="3"/>
      <c r="C3009" s="3"/>
      <c r="D3009" s="3"/>
      <c r="E3009" s="4"/>
      <c r="F3009" s="4"/>
    </row>
    <row r="3010" spans="1:6">
      <c r="A3010" s="5"/>
      <c r="B3010" s="3"/>
      <c r="C3010" s="3"/>
      <c r="D3010" s="3"/>
      <c r="E3010" s="4"/>
      <c r="F3010" s="4"/>
    </row>
    <row r="3011" spans="1:6">
      <c r="A3011" s="5"/>
      <c r="B3011" s="3"/>
      <c r="C3011" s="3"/>
      <c r="D3011" s="3"/>
      <c r="E3011" s="4"/>
      <c r="F3011" s="4"/>
    </row>
    <row r="3012" spans="1:6">
      <c r="A3012" s="5"/>
      <c r="B3012" s="3"/>
      <c r="C3012" s="3"/>
      <c r="D3012" s="3"/>
      <c r="E3012" s="4"/>
      <c r="F3012" s="4"/>
    </row>
    <row r="3013" spans="1:6">
      <c r="A3013" s="5"/>
      <c r="B3013" s="3"/>
      <c r="C3013" s="3"/>
      <c r="D3013" s="3"/>
      <c r="E3013" s="4"/>
      <c r="F3013" s="4"/>
    </row>
    <row r="3014" spans="1:6">
      <c r="A3014" s="5"/>
      <c r="B3014" s="3"/>
      <c r="C3014" s="3"/>
      <c r="D3014" s="3"/>
      <c r="E3014" s="4"/>
      <c r="F3014" s="4"/>
    </row>
    <row r="3015" spans="1:6">
      <c r="A3015" s="5"/>
      <c r="B3015" s="3"/>
      <c r="C3015" s="3"/>
      <c r="D3015" s="3"/>
      <c r="E3015" s="4"/>
      <c r="F3015" s="4"/>
    </row>
    <row r="3016" spans="1:6">
      <c r="A3016" s="5"/>
      <c r="B3016" s="3"/>
      <c r="C3016" s="3"/>
      <c r="D3016" s="3"/>
      <c r="E3016" s="4"/>
      <c r="F3016" s="4"/>
    </row>
    <row r="3017" spans="1:6">
      <c r="A3017" s="5"/>
      <c r="B3017" s="3"/>
      <c r="C3017" s="3"/>
      <c r="D3017" s="3"/>
      <c r="E3017" s="4"/>
      <c r="F3017" s="4"/>
    </row>
    <row r="3018" spans="1:6">
      <c r="A3018" s="5"/>
      <c r="B3018" s="3"/>
      <c r="C3018" s="3"/>
      <c r="D3018" s="3"/>
      <c r="E3018" s="4"/>
      <c r="F3018" s="4"/>
    </row>
    <row r="3019" spans="1:6">
      <c r="A3019" s="5"/>
      <c r="B3019" s="3"/>
      <c r="C3019" s="3"/>
      <c r="D3019" s="3"/>
      <c r="E3019" s="4"/>
      <c r="F3019" s="4"/>
    </row>
    <row r="3020" spans="1:6">
      <c r="A3020" s="5"/>
      <c r="B3020" s="3"/>
      <c r="C3020" s="3"/>
      <c r="D3020" s="3"/>
      <c r="E3020" s="4"/>
      <c r="F3020" s="4"/>
    </row>
    <row r="3021" spans="1:6">
      <c r="A3021" s="5"/>
      <c r="B3021" s="3"/>
      <c r="C3021" s="3"/>
      <c r="D3021" s="3"/>
      <c r="E3021" s="4"/>
      <c r="F3021" s="4"/>
    </row>
    <row r="3022" spans="1:6">
      <c r="A3022" s="5"/>
      <c r="B3022" s="3"/>
      <c r="C3022" s="3"/>
      <c r="D3022" s="3"/>
      <c r="E3022" s="4"/>
      <c r="F3022" s="4"/>
    </row>
    <row r="3023" spans="1:6">
      <c r="A3023" s="5"/>
      <c r="B3023" s="3"/>
      <c r="C3023" s="3"/>
      <c r="D3023" s="3"/>
      <c r="E3023" s="4"/>
      <c r="F3023" s="4"/>
    </row>
    <row r="3024" spans="1:6">
      <c r="A3024" s="5"/>
      <c r="B3024" s="3"/>
      <c r="C3024" s="3"/>
      <c r="D3024" s="3"/>
      <c r="E3024" s="4"/>
      <c r="F3024" s="4"/>
    </row>
    <row r="3025" spans="1:6">
      <c r="A3025" s="5"/>
      <c r="B3025" s="3"/>
      <c r="C3025" s="3"/>
      <c r="D3025" s="3"/>
      <c r="E3025" s="4"/>
      <c r="F3025" s="4"/>
    </row>
    <row r="3026" spans="1:6">
      <c r="A3026" s="5"/>
      <c r="B3026" s="3"/>
      <c r="C3026" s="3"/>
      <c r="D3026" s="3"/>
      <c r="E3026" s="4"/>
      <c r="F3026" s="4"/>
    </row>
    <row r="3027" spans="1:6">
      <c r="A3027" s="5"/>
      <c r="B3027" s="3"/>
      <c r="C3027" s="3"/>
      <c r="D3027" s="3"/>
      <c r="E3027" s="4"/>
      <c r="F3027" s="4"/>
    </row>
    <row r="3028" spans="1:6">
      <c r="A3028" s="5"/>
      <c r="B3028" s="3"/>
      <c r="C3028" s="3"/>
      <c r="D3028" s="3"/>
      <c r="E3028" s="4"/>
      <c r="F3028" s="4"/>
    </row>
    <row r="3029" spans="1:6">
      <c r="A3029" s="5"/>
      <c r="B3029" s="3"/>
      <c r="C3029" s="3"/>
      <c r="D3029" s="3"/>
      <c r="E3029" s="4"/>
      <c r="F3029" s="4"/>
    </row>
    <row r="3030" spans="1:6">
      <c r="A3030" s="5"/>
      <c r="B3030" s="3"/>
      <c r="C3030" s="3"/>
      <c r="D3030" s="3"/>
      <c r="E3030" s="4"/>
      <c r="F3030" s="4"/>
    </row>
    <row r="3031" spans="1:6">
      <c r="A3031" s="5"/>
      <c r="B3031" s="3"/>
      <c r="C3031" s="3"/>
      <c r="D3031" s="3"/>
      <c r="E3031" s="4"/>
      <c r="F3031" s="4"/>
    </row>
    <row r="3032" spans="1:6">
      <c r="A3032" s="5"/>
      <c r="B3032" s="3"/>
      <c r="C3032" s="3"/>
      <c r="D3032" s="3"/>
      <c r="E3032" s="4"/>
      <c r="F3032" s="4"/>
    </row>
    <row r="3033" spans="1:6">
      <c r="A3033" s="5"/>
      <c r="B3033" s="3"/>
      <c r="C3033" s="3"/>
      <c r="D3033" s="3"/>
      <c r="E3033" s="4"/>
      <c r="F3033" s="4"/>
    </row>
    <row r="3034" spans="1:6">
      <c r="A3034" s="5"/>
      <c r="B3034" s="3"/>
      <c r="C3034" s="3"/>
      <c r="D3034" s="3"/>
      <c r="E3034" s="4"/>
      <c r="F3034" s="4"/>
    </row>
    <row r="3035" spans="1:6">
      <c r="A3035" s="5"/>
      <c r="B3035" s="3"/>
      <c r="C3035" s="3"/>
      <c r="D3035" s="3"/>
      <c r="E3035" s="4"/>
      <c r="F3035" s="4"/>
    </row>
    <row r="3036" spans="1:6">
      <c r="A3036" s="5"/>
      <c r="B3036" s="3"/>
      <c r="C3036" s="3"/>
      <c r="D3036" s="3"/>
      <c r="E3036" s="4"/>
      <c r="F3036" s="4"/>
    </row>
    <row r="3037" spans="1:6">
      <c r="A3037" s="5"/>
      <c r="B3037" s="3"/>
      <c r="C3037" s="3"/>
      <c r="D3037" s="3"/>
      <c r="E3037" s="4"/>
      <c r="F3037" s="4"/>
    </row>
    <row r="3038" spans="1:6">
      <c r="A3038" s="5"/>
      <c r="B3038" s="3"/>
      <c r="C3038" s="3"/>
      <c r="D3038" s="3"/>
      <c r="E3038" s="4"/>
      <c r="F3038" s="4"/>
    </row>
    <row r="3039" spans="1:6">
      <c r="A3039" s="5"/>
      <c r="B3039" s="3"/>
      <c r="C3039" s="3"/>
      <c r="D3039" s="3"/>
      <c r="E3039" s="4"/>
      <c r="F3039" s="4"/>
    </row>
    <row r="3040" spans="1:6">
      <c r="A3040" s="5"/>
      <c r="B3040" s="3"/>
      <c r="C3040" s="3"/>
      <c r="D3040" s="3"/>
      <c r="E3040" s="4"/>
      <c r="F3040" s="4"/>
    </row>
    <row r="3041" spans="1:6">
      <c r="A3041" s="5"/>
      <c r="B3041" s="3"/>
      <c r="C3041" s="3"/>
      <c r="D3041" s="3"/>
      <c r="E3041" s="4"/>
      <c r="F3041" s="4"/>
    </row>
    <row r="3042" spans="1:6">
      <c r="A3042" s="5"/>
      <c r="B3042" s="3"/>
      <c r="C3042" s="3"/>
      <c r="D3042" s="3"/>
      <c r="E3042" s="4"/>
      <c r="F3042" s="4"/>
    </row>
    <row r="3043" spans="1:6">
      <c r="A3043" s="5"/>
      <c r="B3043" s="3"/>
      <c r="C3043" s="3"/>
      <c r="D3043" s="3"/>
      <c r="E3043" s="4"/>
      <c r="F3043" s="4"/>
    </row>
    <row r="3044" spans="1:6">
      <c r="A3044" s="5"/>
      <c r="B3044" s="3"/>
      <c r="C3044" s="3"/>
      <c r="D3044" s="3"/>
      <c r="E3044" s="4"/>
      <c r="F3044" s="4"/>
    </row>
    <row r="3045" spans="1:6">
      <c r="A3045" s="5"/>
      <c r="B3045" s="3"/>
      <c r="C3045" s="3"/>
      <c r="D3045" s="3"/>
      <c r="E3045" s="4"/>
      <c r="F3045" s="4"/>
    </row>
    <row r="3046" spans="1:6">
      <c r="A3046" s="5"/>
      <c r="B3046" s="3"/>
      <c r="C3046" s="3"/>
      <c r="D3046" s="3"/>
      <c r="E3046" s="4"/>
      <c r="F3046" s="4"/>
    </row>
    <row r="3047" spans="1:6">
      <c r="A3047" s="5"/>
      <c r="B3047" s="3"/>
      <c r="C3047" s="3"/>
      <c r="D3047" s="3"/>
      <c r="E3047" s="4"/>
      <c r="F3047" s="4"/>
    </row>
    <row r="3048" spans="1:6">
      <c r="A3048" s="5"/>
      <c r="B3048" s="3"/>
      <c r="C3048" s="3"/>
      <c r="D3048" s="3"/>
      <c r="E3048" s="4"/>
      <c r="F3048" s="4"/>
    </row>
    <row r="3049" spans="1:6">
      <c r="A3049" s="5"/>
      <c r="B3049" s="3"/>
      <c r="C3049" s="3"/>
      <c r="D3049" s="3"/>
      <c r="E3049" s="4"/>
      <c r="F3049" s="4"/>
    </row>
    <row r="3050" spans="1:6">
      <c r="A3050" s="5"/>
      <c r="B3050" s="3"/>
      <c r="C3050" s="3"/>
      <c r="D3050" s="3"/>
      <c r="E3050" s="4"/>
      <c r="F3050" s="4"/>
    </row>
    <row r="3051" spans="1:6">
      <c r="A3051" s="5"/>
      <c r="B3051" s="3"/>
      <c r="C3051" s="3"/>
      <c r="D3051" s="3"/>
      <c r="E3051" s="4"/>
      <c r="F3051" s="4"/>
    </row>
    <row r="3052" spans="1:6">
      <c r="A3052" s="5"/>
      <c r="B3052" s="3"/>
      <c r="C3052" s="3"/>
      <c r="D3052" s="3"/>
      <c r="E3052" s="4"/>
      <c r="F3052" s="4"/>
    </row>
    <row r="3053" spans="1:6">
      <c r="A3053" s="5"/>
      <c r="B3053" s="3"/>
      <c r="C3053" s="3"/>
      <c r="D3053" s="3"/>
      <c r="E3053" s="4"/>
      <c r="F3053" s="4"/>
    </row>
    <row r="3054" spans="1:6">
      <c r="A3054" s="5"/>
      <c r="B3054" s="3"/>
      <c r="C3054" s="3"/>
      <c r="D3054" s="3"/>
      <c r="E3054" s="4"/>
      <c r="F3054" s="4"/>
    </row>
    <row r="3055" spans="1:6">
      <c r="A3055" s="5"/>
      <c r="B3055" s="3"/>
      <c r="C3055" s="3"/>
      <c r="D3055" s="3"/>
      <c r="E3055" s="4"/>
      <c r="F3055" s="4"/>
    </row>
    <row r="3056" spans="1:6">
      <c r="A3056" s="5"/>
      <c r="B3056" s="3"/>
      <c r="C3056" s="3"/>
      <c r="D3056" s="3"/>
      <c r="E3056" s="4"/>
      <c r="F3056" s="4"/>
    </row>
    <row r="3057" spans="1:6">
      <c r="A3057" s="5"/>
      <c r="B3057" s="3"/>
      <c r="C3057" s="3"/>
      <c r="D3057" s="3"/>
      <c r="E3057" s="4"/>
      <c r="F3057" s="4"/>
    </row>
    <row r="3058" spans="1:6">
      <c r="A3058" s="5"/>
      <c r="B3058" s="3"/>
      <c r="C3058" s="3"/>
      <c r="D3058" s="3"/>
      <c r="E3058" s="4"/>
      <c r="F3058" s="4"/>
    </row>
    <row r="3059" spans="1:6">
      <c r="A3059" s="5"/>
      <c r="B3059" s="3"/>
      <c r="C3059" s="3"/>
      <c r="D3059" s="3"/>
      <c r="E3059" s="4"/>
      <c r="F3059" s="4"/>
    </row>
    <row r="3060" spans="1:6">
      <c r="A3060" s="5"/>
      <c r="B3060" s="3"/>
      <c r="C3060" s="3"/>
      <c r="D3060" s="3"/>
      <c r="E3060" s="4"/>
      <c r="F3060" s="4"/>
    </row>
    <row r="3061" spans="1:6">
      <c r="A3061" s="5"/>
      <c r="B3061" s="3"/>
      <c r="C3061" s="3"/>
      <c r="D3061" s="3"/>
      <c r="E3061" s="4"/>
      <c r="F3061" s="4"/>
    </row>
    <row r="3062" spans="1:6">
      <c r="A3062" s="5"/>
      <c r="B3062" s="3"/>
      <c r="C3062" s="3"/>
      <c r="D3062" s="3"/>
      <c r="E3062" s="4"/>
      <c r="F3062" s="4"/>
    </row>
    <row r="3063" spans="1:6">
      <c r="A3063" s="5"/>
      <c r="B3063" s="3"/>
      <c r="C3063" s="3"/>
      <c r="D3063" s="3"/>
      <c r="E3063" s="4"/>
      <c r="F3063" s="4"/>
    </row>
    <row r="3064" spans="1:6">
      <c r="A3064" s="5"/>
      <c r="B3064" s="3"/>
      <c r="C3064" s="3"/>
      <c r="D3064" s="3"/>
      <c r="E3064" s="4"/>
      <c r="F3064" s="4"/>
    </row>
    <row r="3065" spans="1:6">
      <c r="A3065" s="5"/>
      <c r="B3065" s="3"/>
      <c r="C3065" s="3"/>
      <c r="D3065" s="3"/>
      <c r="E3065" s="4"/>
      <c r="F3065" s="4"/>
    </row>
    <row r="3066" spans="1:6">
      <c r="A3066" s="5"/>
      <c r="B3066" s="3"/>
      <c r="C3066" s="3"/>
      <c r="D3066" s="3"/>
      <c r="E3066" s="4"/>
      <c r="F3066" s="4"/>
    </row>
    <row r="3067" spans="1:6">
      <c r="A3067" s="5"/>
      <c r="B3067" s="3"/>
      <c r="C3067" s="3"/>
      <c r="D3067" s="3"/>
      <c r="E3067" s="4"/>
      <c r="F3067" s="4"/>
    </row>
    <row r="3068" spans="1:6">
      <c r="A3068" s="5"/>
      <c r="B3068" s="3"/>
      <c r="C3068" s="3"/>
      <c r="D3068" s="3"/>
      <c r="E3068" s="4"/>
      <c r="F3068" s="4"/>
    </row>
    <row r="3069" spans="1:6">
      <c r="A3069" s="5"/>
      <c r="B3069" s="3"/>
      <c r="C3069" s="3"/>
      <c r="D3069" s="3"/>
      <c r="E3069" s="4"/>
      <c r="F3069" s="4"/>
    </row>
    <row r="3070" spans="1:6">
      <c r="A3070" s="5"/>
      <c r="B3070" s="3"/>
      <c r="C3070" s="3"/>
      <c r="D3070" s="3"/>
      <c r="E3070" s="4"/>
      <c r="F3070" s="4"/>
    </row>
    <row r="3071" spans="1:6">
      <c r="A3071" s="5"/>
      <c r="B3071" s="3"/>
      <c r="C3071" s="3"/>
      <c r="D3071" s="3"/>
      <c r="E3071" s="4"/>
      <c r="F3071" s="4"/>
    </row>
    <row r="3072" spans="1:6">
      <c r="A3072" s="5"/>
      <c r="B3072" s="3"/>
      <c r="C3072" s="3"/>
      <c r="D3072" s="3"/>
      <c r="E3072" s="4"/>
      <c r="F3072" s="4"/>
    </row>
    <row r="3073" spans="1:6">
      <c r="A3073" s="5"/>
      <c r="B3073" s="3"/>
      <c r="C3073" s="3"/>
      <c r="D3073" s="3"/>
      <c r="E3073" s="4"/>
      <c r="F3073" s="4"/>
    </row>
    <row r="3074" spans="1:6">
      <c r="A3074" s="5"/>
      <c r="B3074" s="3"/>
      <c r="C3074" s="3"/>
      <c r="D3074" s="3"/>
      <c r="E3074" s="4"/>
      <c r="F3074" s="4"/>
    </row>
    <row r="3075" spans="1:6">
      <c r="A3075" s="5"/>
      <c r="B3075" s="3"/>
      <c r="C3075" s="3"/>
      <c r="D3075" s="3"/>
      <c r="E3075" s="4"/>
      <c r="F3075" s="4"/>
    </row>
    <row r="3076" spans="1:6">
      <c r="A3076" s="5"/>
      <c r="B3076" s="3"/>
      <c r="C3076" s="3"/>
      <c r="D3076" s="3"/>
      <c r="E3076" s="4"/>
      <c r="F3076" s="4"/>
    </row>
    <row r="3077" spans="1:6">
      <c r="A3077" s="5"/>
      <c r="B3077" s="3"/>
      <c r="C3077" s="3"/>
      <c r="D3077" s="3"/>
      <c r="E3077" s="4"/>
      <c r="F3077" s="4"/>
    </row>
    <row r="3078" spans="1:6">
      <c r="A3078" s="5"/>
      <c r="B3078" s="3"/>
      <c r="C3078" s="3"/>
      <c r="D3078" s="3"/>
      <c r="E3078" s="4"/>
      <c r="F3078" s="4"/>
    </row>
    <row r="3079" spans="1:6">
      <c r="A3079" s="5"/>
      <c r="B3079" s="3"/>
      <c r="C3079" s="3"/>
      <c r="D3079" s="3"/>
      <c r="E3079" s="4"/>
      <c r="F3079" s="4"/>
    </row>
    <row r="3080" spans="1:6">
      <c r="A3080" s="5"/>
      <c r="B3080" s="3"/>
      <c r="C3080" s="3"/>
      <c r="D3080" s="3"/>
      <c r="E3080" s="4"/>
      <c r="F3080" s="4"/>
    </row>
    <row r="3081" spans="1:6">
      <c r="A3081" s="5"/>
      <c r="B3081" s="3"/>
      <c r="C3081" s="3"/>
      <c r="D3081" s="3"/>
      <c r="E3081" s="4"/>
      <c r="F3081" s="4"/>
    </row>
    <row r="3082" spans="1:6">
      <c r="A3082" s="5"/>
      <c r="B3082" s="3"/>
      <c r="C3082" s="3"/>
      <c r="D3082" s="3"/>
      <c r="E3082" s="4"/>
      <c r="F3082" s="4"/>
    </row>
    <row r="3083" spans="1:6">
      <c r="A3083" s="5"/>
      <c r="B3083" s="3"/>
      <c r="C3083" s="3"/>
      <c r="D3083" s="3"/>
      <c r="E3083" s="4"/>
      <c r="F3083" s="4"/>
    </row>
    <row r="3084" spans="1:6">
      <c r="A3084" s="5"/>
      <c r="B3084" s="3"/>
      <c r="C3084" s="3"/>
      <c r="D3084" s="3"/>
      <c r="E3084" s="4"/>
      <c r="F3084" s="4"/>
    </row>
    <row r="3085" spans="1:6">
      <c r="A3085" s="5"/>
      <c r="B3085" s="3"/>
      <c r="C3085" s="3"/>
      <c r="D3085" s="3"/>
      <c r="E3085" s="4"/>
      <c r="F3085" s="4"/>
    </row>
    <row r="3086" spans="1:6">
      <c r="A3086" s="5"/>
      <c r="B3086" s="3"/>
      <c r="C3086" s="3"/>
      <c r="D3086" s="3"/>
      <c r="E3086" s="4"/>
      <c r="F3086" s="4"/>
    </row>
    <row r="3087" spans="1:6">
      <c r="A3087" s="5"/>
      <c r="B3087" s="3"/>
      <c r="C3087" s="3"/>
      <c r="D3087" s="3"/>
      <c r="E3087" s="4"/>
      <c r="F3087" s="4"/>
    </row>
    <row r="3088" spans="1:6">
      <c r="A3088" s="5"/>
      <c r="B3088" s="3"/>
      <c r="C3088" s="3"/>
      <c r="D3088" s="3"/>
      <c r="E3088" s="4"/>
      <c r="F3088" s="4"/>
    </row>
    <row r="3089" spans="1:6">
      <c r="A3089" s="5"/>
      <c r="B3089" s="3"/>
      <c r="C3089" s="3"/>
      <c r="D3089" s="3"/>
      <c r="E3089" s="4"/>
      <c r="F3089" s="4"/>
    </row>
    <row r="3090" spans="1:6">
      <c r="A3090" s="5"/>
      <c r="B3090" s="3"/>
      <c r="C3090" s="3"/>
      <c r="D3090" s="3"/>
      <c r="E3090" s="4"/>
      <c r="F3090" s="4"/>
    </row>
    <row r="3091" spans="1:6">
      <c r="A3091" s="5"/>
      <c r="B3091" s="3"/>
      <c r="C3091" s="3"/>
      <c r="D3091" s="3"/>
      <c r="E3091" s="4"/>
      <c r="F3091" s="4"/>
    </row>
    <row r="3092" spans="1:6">
      <c r="A3092" s="5"/>
      <c r="B3092" s="3"/>
      <c r="C3092" s="3"/>
      <c r="D3092" s="3"/>
      <c r="E3092" s="4"/>
      <c r="F3092" s="4"/>
    </row>
    <row r="3093" spans="1:6">
      <c r="A3093" s="5"/>
      <c r="B3093" s="3"/>
      <c r="C3093" s="3"/>
      <c r="D3093" s="3"/>
      <c r="E3093" s="4"/>
      <c r="F3093" s="4"/>
    </row>
    <row r="3094" spans="1:6">
      <c r="A3094" s="5"/>
      <c r="B3094" s="3"/>
      <c r="C3094" s="3"/>
      <c r="D3094" s="3"/>
      <c r="E3094" s="4"/>
      <c r="F3094" s="4"/>
    </row>
    <row r="3095" spans="1:6">
      <c r="A3095" s="5"/>
      <c r="B3095" s="3"/>
      <c r="C3095" s="3"/>
      <c r="D3095" s="3"/>
      <c r="E3095" s="4"/>
      <c r="F3095" s="4"/>
    </row>
    <row r="3096" spans="1:6">
      <c r="A3096" s="5"/>
      <c r="B3096" s="3"/>
      <c r="C3096" s="3"/>
      <c r="D3096" s="3"/>
      <c r="E3096" s="4"/>
      <c r="F3096" s="4"/>
    </row>
    <row r="3097" spans="1:6">
      <c r="A3097" s="5"/>
      <c r="B3097" s="3"/>
      <c r="C3097" s="3"/>
      <c r="D3097" s="3"/>
      <c r="E3097" s="4"/>
      <c r="F3097" s="4"/>
    </row>
    <row r="3098" spans="1:6">
      <c r="A3098" s="5"/>
      <c r="B3098" s="3"/>
      <c r="C3098" s="3"/>
      <c r="D3098" s="3"/>
      <c r="E3098" s="4"/>
      <c r="F3098" s="4"/>
    </row>
    <row r="3099" spans="1:6">
      <c r="A3099" s="5"/>
      <c r="B3099" s="3"/>
      <c r="C3099" s="3"/>
      <c r="D3099" s="3"/>
      <c r="E3099" s="4"/>
      <c r="F3099" s="4"/>
    </row>
    <row r="3100" spans="1:6">
      <c r="A3100" s="5"/>
      <c r="B3100" s="3"/>
      <c r="C3100" s="3"/>
      <c r="D3100" s="3"/>
      <c r="E3100" s="4"/>
      <c r="F3100" s="4"/>
    </row>
    <row r="3101" spans="1:6">
      <c r="A3101" s="5"/>
      <c r="B3101" s="3"/>
      <c r="C3101" s="3"/>
      <c r="D3101" s="3"/>
      <c r="E3101" s="4"/>
      <c r="F3101" s="4"/>
    </row>
    <row r="3102" spans="1:6">
      <c r="A3102" s="5"/>
      <c r="B3102" s="3"/>
      <c r="C3102" s="3"/>
      <c r="D3102" s="3"/>
      <c r="E3102" s="4"/>
      <c r="F3102" s="4"/>
    </row>
    <row r="3103" spans="1:6">
      <c r="A3103" s="5"/>
      <c r="B3103" s="3"/>
      <c r="C3103" s="3"/>
      <c r="D3103" s="3"/>
      <c r="E3103" s="4"/>
      <c r="F3103" s="4"/>
    </row>
    <row r="3104" spans="1:6">
      <c r="A3104" s="5"/>
      <c r="B3104" s="3"/>
      <c r="C3104" s="3"/>
      <c r="D3104" s="3"/>
      <c r="E3104" s="4"/>
      <c r="F3104" s="4"/>
    </row>
    <row r="3105" spans="1:6">
      <c r="A3105" s="5"/>
      <c r="B3105" s="3"/>
      <c r="C3105" s="3"/>
      <c r="D3105" s="3"/>
      <c r="E3105" s="4"/>
      <c r="F3105" s="4"/>
    </row>
    <row r="3106" spans="1:6">
      <c r="A3106" s="5"/>
      <c r="B3106" s="3"/>
      <c r="C3106" s="3"/>
      <c r="D3106" s="3"/>
      <c r="E3106" s="4"/>
      <c r="F3106" s="4"/>
    </row>
    <row r="3107" spans="1:6">
      <c r="A3107" s="5"/>
      <c r="B3107" s="3"/>
      <c r="C3107" s="3"/>
      <c r="D3107" s="3"/>
      <c r="E3107" s="4"/>
      <c r="F3107" s="4"/>
    </row>
    <row r="3108" spans="1:6">
      <c r="A3108" s="5"/>
      <c r="B3108" s="3"/>
      <c r="C3108" s="3"/>
      <c r="D3108" s="3"/>
      <c r="E3108" s="4"/>
      <c r="F3108" s="4"/>
    </row>
    <row r="3109" spans="1:6">
      <c r="A3109" s="5"/>
      <c r="B3109" s="3"/>
      <c r="C3109" s="3"/>
      <c r="D3109" s="3"/>
      <c r="E3109" s="4"/>
      <c r="F3109" s="4"/>
    </row>
    <row r="3110" spans="1:6">
      <c r="A3110" s="5"/>
      <c r="B3110" s="3"/>
      <c r="C3110" s="3"/>
      <c r="D3110" s="3"/>
      <c r="E3110" s="4"/>
      <c r="F3110" s="4"/>
    </row>
    <row r="3111" spans="1:6">
      <c r="A3111" s="5"/>
      <c r="B3111" s="3"/>
      <c r="C3111" s="3"/>
      <c r="D3111" s="3"/>
      <c r="E3111" s="4"/>
      <c r="F3111" s="4"/>
    </row>
    <row r="3112" spans="1:6">
      <c r="A3112" s="5"/>
      <c r="B3112" s="3"/>
      <c r="C3112" s="3"/>
      <c r="D3112" s="3"/>
      <c r="E3112" s="4"/>
      <c r="F3112" s="4"/>
    </row>
    <row r="3113" spans="1:6">
      <c r="A3113" s="5"/>
      <c r="B3113" s="3"/>
      <c r="C3113" s="3"/>
      <c r="D3113" s="3"/>
      <c r="E3113" s="4"/>
      <c r="F3113" s="4"/>
    </row>
    <row r="3114" spans="1:6">
      <c r="A3114" s="5"/>
      <c r="B3114" s="3"/>
      <c r="C3114" s="3"/>
      <c r="D3114" s="3"/>
      <c r="E3114" s="4"/>
      <c r="F3114" s="4"/>
    </row>
    <row r="3115" spans="1:6">
      <c r="A3115" s="5"/>
      <c r="B3115" s="3"/>
      <c r="C3115" s="3"/>
      <c r="D3115" s="3"/>
      <c r="E3115" s="4"/>
      <c r="F3115" s="4"/>
    </row>
    <row r="3116" spans="1:6">
      <c r="A3116" s="5"/>
      <c r="B3116" s="3"/>
      <c r="C3116" s="3"/>
      <c r="D3116" s="3"/>
      <c r="E3116" s="4"/>
      <c r="F3116" s="4"/>
    </row>
    <row r="3117" spans="1:6">
      <c r="A3117" s="5"/>
      <c r="B3117" s="3"/>
      <c r="C3117" s="3"/>
      <c r="D3117" s="3"/>
      <c r="E3117" s="4"/>
      <c r="F3117" s="4"/>
    </row>
    <row r="3118" spans="1:6">
      <c r="A3118" s="5"/>
      <c r="B3118" s="3"/>
      <c r="C3118" s="3"/>
      <c r="D3118" s="3"/>
      <c r="E3118" s="4"/>
      <c r="F3118" s="4"/>
    </row>
    <row r="3119" spans="1:6">
      <c r="A3119" s="5"/>
      <c r="B3119" s="3"/>
      <c r="C3119" s="3"/>
      <c r="D3119" s="3"/>
      <c r="E3119" s="4"/>
      <c r="F3119" s="4"/>
    </row>
    <row r="3120" spans="1:6">
      <c r="A3120" s="5"/>
      <c r="B3120" s="3"/>
      <c r="C3120" s="3"/>
      <c r="D3120" s="3"/>
      <c r="E3120" s="4"/>
      <c r="F3120" s="4"/>
    </row>
    <row r="3121" spans="1:6">
      <c r="A3121" s="5"/>
      <c r="B3121" s="3"/>
      <c r="C3121" s="3"/>
      <c r="D3121" s="3"/>
      <c r="E3121" s="4"/>
      <c r="F3121" s="4"/>
    </row>
    <row r="3122" spans="1:6">
      <c r="A3122" s="5"/>
      <c r="B3122" s="3"/>
      <c r="C3122" s="3"/>
      <c r="D3122" s="3"/>
      <c r="E3122" s="4"/>
      <c r="F3122" s="4"/>
    </row>
    <row r="3123" spans="1:6">
      <c r="A3123" s="5"/>
      <c r="B3123" s="3"/>
      <c r="C3123" s="3"/>
      <c r="D3123" s="3"/>
      <c r="E3123" s="4"/>
      <c r="F3123" s="4"/>
    </row>
    <row r="3124" spans="1:6">
      <c r="A3124" s="5"/>
      <c r="B3124" s="3"/>
      <c r="C3124" s="3"/>
      <c r="D3124" s="3"/>
      <c r="E3124" s="4"/>
      <c r="F3124" s="4"/>
    </row>
    <row r="3125" spans="1:6">
      <c r="A3125" s="5"/>
      <c r="B3125" s="3"/>
      <c r="C3125" s="3"/>
      <c r="D3125" s="3"/>
      <c r="E3125" s="4"/>
      <c r="F3125" s="4"/>
    </row>
    <row r="3126" spans="1:6">
      <c r="A3126" s="5"/>
      <c r="B3126" s="3"/>
      <c r="C3126" s="3"/>
      <c r="D3126" s="3"/>
      <c r="E3126" s="4"/>
      <c r="F3126" s="4"/>
    </row>
    <row r="3127" spans="1:6">
      <c r="A3127" s="5"/>
      <c r="B3127" s="3"/>
      <c r="C3127" s="3"/>
      <c r="D3127" s="3"/>
      <c r="E3127" s="4"/>
      <c r="F3127" s="4"/>
    </row>
    <row r="3128" spans="1:6">
      <c r="A3128" s="5"/>
      <c r="B3128" s="3"/>
      <c r="C3128" s="3"/>
      <c r="D3128" s="3"/>
      <c r="E3128" s="4"/>
      <c r="F3128" s="4"/>
    </row>
    <row r="3129" spans="1:6">
      <c r="A3129" s="5"/>
      <c r="B3129" s="3"/>
      <c r="C3129" s="3"/>
      <c r="D3129" s="3"/>
      <c r="E3129" s="4"/>
      <c r="F3129" s="4"/>
    </row>
    <row r="3130" spans="1:6">
      <c r="A3130" s="5"/>
      <c r="B3130" s="3"/>
      <c r="C3130" s="3"/>
      <c r="D3130" s="3"/>
      <c r="E3130" s="4"/>
      <c r="F3130" s="4"/>
    </row>
    <row r="3131" spans="1:6">
      <c r="A3131" s="5"/>
      <c r="B3131" s="3"/>
      <c r="C3131" s="3"/>
      <c r="D3131" s="3"/>
      <c r="E3131" s="4"/>
      <c r="F3131" s="4"/>
    </row>
    <row r="3132" spans="1:6">
      <c r="A3132" s="5"/>
      <c r="B3132" s="3"/>
      <c r="C3132" s="3"/>
      <c r="D3132" s="3"/>
      <c r="E3132" s="4"/>
      <c r="F3132" s="4"/>
    </row>
    <row r="3133" spans="1:6">
      <c r="A3133" s="5"/>
      <c r="B3133" s="3"/>
      <c r="C3133" s="3"/>
      <c r="D3133" s="3"/>
      <c r="E3133" s="4"/>
      <c r="F3133" s="4"/>
    </row>
    <row r="3134" spans="1:6">
      <c r="A3134" s="5"/>
      <c r="B3134" s="3"/>
      <c r="C3134" s="3"/>
      <c r="D3134" s="3"/>
      <c r="E3134" s="4"/>
      <c r="F3134" s="4"/>
    </row>
    <row r="3135" spans="1:6">
      <c r="A3135" s="5"/>
      <c r="B3135" s="3"/>
      <c r="C3135" s="3"/>
      <c r="D3135" s="3"/>
      <c r="E3135" s="4"/>
      <c r="F3135" s="4"/>
    </row>
    <row r="3136" spans="1:6">
      <c r="A3136" s="5"/>
      <c r="B3136" s="3"/>
      <c r="C3136" s="3"/>
      <c r="D3136" s="3"/>
      <c r="E3136" s="4"/>
      <c r="F3136" s="4"/>
    </row>
    <row r="3137" spans="1:6">
      <c r="A3137" s="5"/>
      <c r="B3137" s="3"/>
      <c r="C3137" s="3"/>
      <c r="D3137" s="3"/>
      <c r="E3137" s="4"/>
      <c r="F3137" s="4"/>
    </row>
    <row r="3138" spans="1:6">
      <c r="A3138" s="5"/>
      <c r="B3138" s="3"/>
      <c r="C3138" s="3"/>
      <c r="D3138" s="3"/>
      <c r="E3138" s="4"/>
      <c r="F3138" s="4"/>
    </row>
    <row r="3139" spans="1:6">
      <c r="A3139" s="5"/>
      <c r="B3139" s="3"/>
      <c r="C3139" s="3"/>
      <c r="D3139" s="3"/>
      <c r="E3139" s="4"/>
      <c r="F3139" s="4"/>
    </row>
    <row r="3140" spans="1:6">
      <c r="A3140" s="5"/>
      <c r="B3140" s="3"/>
      <c r="C3140" s="3"/>
      <c r="D3140" s="3"/>
      <c r="E3140" s="4"/>
      <c r="F3140" s="4"/>
    </row>
    <row r="3141" spans="1:6">
      <c r="A3141" s="5"/>
      <c r="B3141" s="3"/>
      <c r="C3141" s="3"/>
      <c r="D3141" s="3"/>
      <c r="E3141" s="4"/>
      <c r="F3141" s="4"/>
    </row>
    <row r="3142" spans="1:6">
      <c r="A3142" s="5"/>
      <c r="B3142" s="3"/>
      <c r="C3142" s="3"/>
      <c r="D3142" s="3"/>
      <c r="E3142" s="4"/>
      <c r="F3142" s="4"/>
    </row>
    <row r="3143" spans="1:6">
      <c r="A3143" s="5"/>
      <c r="B3143" s="3"/>
      <c r="C3143" s="3"/>
      <c r="D3143" s="3"/>
      <c r="E3143" s="4"/>
      <c r="F3143" s="4"/>
    </row>
    <row r="3144" spans="1:6">
      <c r="A3144" s="5"/>
      <c r="B3144" s="3"/>
      <c r="C3144" s="3"/>
      <c r="D3144" s="3"/>
      <c r="E3144" s="4"/>
      <c r="F3144" s="4"/>
    </row>
    <row r="3145" spans="1:6">
      <c r="A3145" s="5"/>
      <c r="B3145" s="3"/>
      <c r="C3145" s="3"/>
      <c r="D3145" s="3"/>
      <c r="E3145" s="4"/>
      <c r="F3145" s="4"/>
    </row>
    <row r="3146" spans="1:6">
      <c r="A3146" s="5"/>
      <c r="B3146" s="3"/>
      <c r="C3146" s="3"/>
      <c r="D3146" s="3"/>
      <c r="E3146" s="4"/>
      <c r="F3146" s="4"/>
    </row>
    <row r="3147" spans="1:6">
      <c r="A3147" s="5"/>
      <c r="B3147" s="3"/>
      <c r="C3147" s="3"/>
      <c r="D3147" s="3"/>
      <c r="E3147" s="4"/>
      <c r="F3147" s="4"/>
    </row>
    <row r="3148" spans="1:6">
      <c r="A3148" s="5"/>
      <c r="B3148" s="3"/>
      <c r="C3148" s="3"/>
      <c r="D3148" s="3"/>
      <c r="E3148" s="4"/>
      <c r="F3148" s="4"/>
    </row>
    <row r="3149" spans="1:6">
      <c r="A3149" s="5"/>
      <c r="B3149" s="3"/>
      <c r="C3149" s="3"/>
      <c r="D3149" s="3"/>
      <c r="E3149" s="4"/>
      <c r="F3149" s="4"/>
    </row>
    <row r="3150" spans="1:6">
      <c r="A3150" s="5"/>
      <c r="B3150" s="3"/>
      <c r="C3150" s="3"/>
      <c r="D3150" s="3"/>
      <c r="E3150" s="4"/>
      <c r="F3150" s="4"/>
    </row>
    <row r="3151" spans="1:6">
      <c r="A3151" s="5"/>
      <c r="B3151" s="3"/>
      <c r="C3151" s="3"/>
      <c r="D3151" s="3"/>
      <c r="E3151" s="4"/>
      <c r="F3151" s="4"/>
    </row>
    <row r="3152" spans="1:6">
      <c r="A3152" s="5"/>
      <c r="B3152" s="3"/>
      <c r="C3152" s="3"/>
      <c r="D3152" s="3"/>
      <c r="E3152" s="4"/>
      <c r="F3152" s="4"/>
    </row>
    <row r="3153" spans="1:6">
      <c r="A3153" s="5"/>
      <c r="B3153" s="3"/>
      <c r="C3153" s="3"/>
      <c r="D3153" s="3"/>
      <c r="E3153" s="4"/>
      <c r="F3153" s="4"/>
    </row>
    <row r="3154" spans="1:6">
      <c r="A3154" s="5"/>
      <c r="B3154" s="3"/>
      <c r="C3154" s="3"/>
      <c r="D3154" s="3"/>
      <c r="E3154" s="4"/>
      <c r="F3154" s="4"/>
    </row>
    <row r="3155" spans="1:6">
      <c r="A3155" s="5"/>
      <c r="B3155" s="3"/>
      <c r="C3155" s="3"/>
      <c r="D3155" s="3"/>
      <c r="E3155" s="4"/>
      <c r="F3155" s="4"/>
    </row>
    <row r="3156" spans="1:6">
      <c r="A3156" s="5"/>
      <c r="B3156" s="3"/>
      <c r="C3156" s="3"/>
      <c r="D3156" s="3"/>
      <c r="E3156" s="4"/>
      <c r="F3156" s="4"/>
    </row>
    <row r="3157" spans="1:6">
      <c r="A3157" s="5"/>
      <c r="B3157" s="3"/>
      <c r="C3157" s="3"/>
      <c r="D3157" s="3"/>
      <c r="E3157" s="4"/>
      <c r="F3157" s="4"/>
    </row>
    <row r="3158" spans="1:6">
      <c r="A3158" s="5"/>
      <c r="B3158" s="3"/>
      <c r="C3158" s="3"/>
      <c r="D3158" s="3"/>
      <c r="E3158" s="4"/>
      <c r="F3158" s="4"/>
    </row>
    <row r="3159" spans="1:6">
      <c r="A3159" s="5"/>
      <c r="B3159" s="3"/>
      <c r="C3159" s="3"/>
      <c r="D3159" s="3"/>
      <c r="E3159" s="4"/>
      <c r="F3159" s="4"/>
    </row>
    <row r="3160" spans="1:6">
      <c r="A3160" s="5"/>
      <c r="B3160" s="3"/>
      <c r="C3160" s="3"/>
      <c r="D3160" s="3"/>
      <c r="E3160" s="4"/>
      <c r="F3160" s="4"/>
    </row>
    <row r="3161" spans="1:6">
      <c r="A3161" s="5"/>
      <c r="B3161" s="3"/>
      <c r="C3161" s="3"/>
      <c r="D3161" s="3"/>
      <c r="E3161" s="4"/>
      <c r="F3161" s="4"/>
    </row>
    <row r="3162" spans="1:6">
      <c r="A3162" s="5"/>
      <c r="B3162" s="3"/>
      <c r="C3162" s="3"/>
      <c r="D3162" s="3"/>
      <c r="E3162" s="4"/>
      <c r="F3162" s="4"/>
    </row>
    <row r="3163" spans="1:6">
      <c r="A3163" s="5"/>
      <c r="B3163" s="3"/>
      <c r="C3163" s="3"/>
      <c r="D3163" s="3"/>
      <c r="E3163" s="4"/>
      <c r="F3163" s="4"/>
    </row>
    <row r="3164" spans="1:6">
      <c r="A3164" s="5"/>
      <c r="B3164" s="3"/>
      <c r="C3164" s="3"/>
      <c r="D3164" s="3"/>
      <c r="E3164" s="4"/>
      <c r="F3164" s="4"/>
    </row>
    <row r="3165" spans="1:6">
      <c r="A3165" s="5"/>
      <c r="B3165" s="3"/>
      <c r="C3165" s="3"/>
      <c r="D3165" s="3"/>
      <c r="E3165" s="4"/>
      <c r="F3165" s="4"/>
    </row>
    <row r="3166" spans="1:6">
      <c r="A3166" s="5"/>
      <c r="B3166" s="3"/>
      <c r="C3166" s="3"/>
      <c r="D3166" s="3"/>
      <c r="E3166" s="4"/>
      <c r="F3166" s="4"/>
    </row>
    <row r="3167" spans="1:6">
      <c r="A3167" s="5"/>
      <c r="B3167" s="3"/>
      <c r="C3167" s="3"/>
      <c r="D3167" s="3"/>
      <c r="E3167" s="4"/>
      <c r="F3167" s="4"/>
    </row>
    <row r="3168" spans="1:6">
      <c r="A3168" s="5"/>
      <c r="B3168" s="3"/>
      <c r="C3168" s="3"/>
      <c r="D3168" s="3"/>
      <c r="E3168" s="4"/>
      <c r="F3168" s="4"/>
    </row>
    <row r="3169" spans="1:6">
      <c r="A3169" s="5"/>
      <c r="B3169" s="3"/>
      <c r="C3169" s="3"/>
      <c r="D3169" s="3"/>
      <c r="E3169" s="4"/>
      <c r="F3169" s="4"/>
    </row>
    <row r="3170" spans="1:6">
      <c r="A3170" s="5"/>
      <c r="B3170" s="3"/>
      <c r="C3170" s="3"/>
      <c r="D3170" s="3"/>
      <c r="E3170" s="4"/>
      <c r="F3170" s="4"/>
    </row>
    <row r="3171" spans="1:6">
      <c r="A3171" s="5"/>
      <c r="B3171" s="3"/>
      <c r="C3171" s="3"/>
      <c r="D3171" s="3"/>
      <c r="E3171" s="4"/>
      <c r="F3171" s="4"/>
    </row>
    <row r="3172" spans="1:6">
      <c r="A3172" s="5"/>
      <c r="B3172" s="3"/>
      <c r="C3172" s="3"/>
      <c r="D3172" s="3"/>
      <c r="E3172" s="4"/>
      <c r="F3172" s="4"/>
    </row>
    <row r="3173" spans="1:6">
      <c r="A3173" s="5"/>
      <c r="B3173" s="3"/>
      <c r="C3173" s="3"/>
      <c r="D3173" s="3"/>
      <c r="E3173" s="4"/>
      <c r="F3173" s="4"/>
    </row>
    <row r="3174" spans="1:6">
      <c r="A3174" s="5"/>
      <c r="B3174" s="3"/>
      <c r="C3174" s="3"/>
      <c r="D3174" s="3"/>
      <c r="E3174" s="4"/>
      <c r="F3174" s="4"/>
    </row>
    <row r="3175" spans="1:6">
      <c r="A3175" s="5"/>
      <c r="B3175" s="3"/>
      <c r="C3175" s="3"/>
      <c r="D3175" s="3"/>
      <c r="E3175" s="4"/>
      <c r="F3175" s="4"/>
    </row>
    <row r="3176" spans="1:6">
      <c r="A3176" s="5"/>
      <c r="B3176" s="3"/>
      <c r="C3176" s="3"/>
      <c r="D3176" s="3"/>
      <c r="E3176" s="4"/>
      <c r="F3176" s="4"/>
    </row>
    <row r="3177" spans="1:6">
      <c r="A3177" s="5"/>
      <c r="B3177" s="3"/>
      <c r="C3177" s="3"/>
      <c r="D3177" s="3"/>
      <c r="E3177" s="4"/>
      <c r="F3177" s="4"/>
    </row>
    <row r="3178" spans="1:6">
      <c r="A3178" s="5"/>
      <c r="B3178" s="3"/>
      <c r="C3178" s="3"/>
      <c r="D3178" s="3"/>
      <c r="E3178" s="4"/>
      <c r="F3178" s="4"/>
    </row>
    <row r="3179" spans="1:6">
      <c r="A3179" s="5"/>
      <c r="B3179" s="3"/>
      <c r="C3179" s="3"/>
      <c r="D3179" s="3"/>
      <c r="E3179" s="4"/>
      <c r="F3179" s="4"/>
    </row>
    <row r="3180" spans="1:6">
      <c r="A3180" s="5"/>
      <c r="B3180" s="3"/>
      <c r="C3180" s="3"/>
      <c r="D3180" s="3"/>
      <c r="E3180" s="4"/>
      <c r="F3180" s="4"/>
    </row>
    <row r="3181" spans="1:6">
      <c r="A3181" s="5"/>
      <c r="B3181" s="3"/>
      <c r="C3181" s="3"/>
      <c r="D3181" s="3"/>
      <c r="E3181" s="4"/>
      <c r="F3181" s="4"/>
    </row>
    <row r="3182" spans="1:6">
      <c r="A3182" s="5"/>
      <c r="B3182" s="3"/>
      <c r="C3182" s="3"/>
      <c r="D3182" s="3"/>
      <c r="E3182" s="4"/>
      <c r="F3182" s="4"/>
    </row>
    <row r="3183" spans="1:6">
      <c r="A3183" s="5"/>
      <c r="B3183" s="3"/>
      <c r="C3183" s="3"/>
      <c r="D3183" s="3"/>
      <c r="E3183" s="4"/>
      <c r="F3183" s="4"/>
    </row>
    <row r="3184" spans="1:6">
      <c r="A3184" s="5"/>
      <c r="B3184" s="3"/>
      <c r="C3184" s="3"/>
      <c r="D3184" s="3"/>
      <c r="E3184" s="4"/>
      <c r="F3184" s="4"/>
    </row>
    <row r="3185" spans="1:6">
      <c r="A3185" s="5"/>
      <c r="B3185" s="3"/>
      <c r="C3185" s="3"/>
      <c r="D3185" s="3"/>
      <c r="E3185" s="4"/>
      <c r="F3185" s="4"/>
    </row>
    <row r="3186" spans="1:6">
      <c r="A3186" s="5"/>
      <c r="B3186" s="3"/>
      <c r="C3186" s="3"/>
      <c r="D3186" s="3"/>
      <c r="E3186" s="4"/>
      <c r="F3186" s="4"/>
    </row>
    <row r="3187" spans="1:6">
      <c r="A3187" s="5"/>
      <c r="B3187" s="3"/>
      <c r="C3187" s="3"/>
      <c r="D3187" s="3"/>
      <c r="E3187" s="4"/>
      <c r="F3187" s="4"/>
    </row>
    <row r="3188" spans="1:6">
      <c r="A3188" s="5"/>
      <c r="B3188" s="3"/>
      <c r="C3188" s="3"/>
      <c r="D3188" s="3"/>
      <c r="E3188" s="4"/>
      <c r="F3188" s="4"/>
    </row>
    <row r="3189" spans="1:6">
      <c r="A3189" s="5"/>
      <c r="B3189" s="3"/>
      <c r="C3189" s="3"/>
      <c r="D3189" s="3"/>
      <c r="E3189" s="4"/>
      <c r="F3189" s="4"/>
    </row>
    <row r="3190" spans="1:6">
      <c r="A3190" s="5"/>
      <c r="B3190" s="3"/>
      <c r="C3190" s="3"/>
      <c r="D3190" s="3"/>
      <c r="E3190" s="4"/>
      <c r="F3190" s="4"/>
    </row>
    <row r="3191" spans="1:6">
      <c r="A3191" s="5"/>
      <c r="B3191" s="3"/>
      <c r="C3191" s="3"/>
      <c r="D3191" s="3"/>
      <c r="E3191" s="4"/>
      <c r="F3191" s="4"/>
    </row>
    <row r="3192" spans="1:6">
      <c r="A3192" s="5"/>
      <c r="B3192" s="3"/>
      <c r="C3192" s="3"/>
      <c r="D3192" s="3"/>
      <c r="E3192" s="4"/>
      <c r="F3192" s="4"/>
    </row>
    <row r="3193" spans="1:6">
      <c r="A3193" s="5"/>
      <c r="B3193" s="3"/>
      <c r="C3193" s="3"/>
      <c r="D3193" s="3"/>
      <c r="E3193" s="4"/>
      <c r="F3193" s="4"/>
    </row>
    <row r="3194" spans="1:6">
      <c r="A3194" s="5"/>
      <c r="B3194" s="3"/>
      <c r="C3194" s="3"/>
      <c r="D3194" s="3"/>
      <c r="E3194" s="4"/>
      <c r="F3194" s="4"/>
    </row>
    <row r="3195" spans="1:6">
      <c r="A3195" s="5"/>
      <c r="B3195" s="3"/>
      <c r="C3195" s="3"/>
      <c r="D3195" s="3"/>
      <c r="E3195" s="4"/>
      <c r="F3195" s="4"/>
    </row>
    <row r="3196" spans="1:6">
      <c r="A3196" s="5"/>
      <c r="B3196" s="3"/>
      <c r="C3196" s="3"/>
      <c r="D3196" s="3"/>
      <c r="E3196" s="4"/>
      <c r="F3196" s="4"/>
    </row>
    <row r="3197" spans="1:6">
      <c r="A3197" s="5"/>
      <c r="B3197" s="3"/>
      <c r="C3197" s="3"/>
      <c r="D3197" s="3"/>
      <c r="E3197" s="4"/>
      <c r="F3197" s="4"/>
    </row>
    <row r="3198" spans="1:6">
      <c r="A3198" s="5"/>
      <c r="B3198" s="3"/>
      <c r="C3198" s="3"/>
      <c r="D3198" s="3"/>
      <c r="E3198" s="4"/>
      <c r="F3198" s="4"/>
    </row>
    <row r="3199" spans="1:6">
      <c r="A3199" s="5"/>
      <c r="B3199" s="3"/>
      <c r="C3199" s="3"/>
      <c r="D3199" s="3"/>
      <c r="E3199" s="4"/>
      <c r="F3199" s="4"/>
    </row>
    <row r="3200" spans="1:6">
      <c r="A3200" s="5"/>
      <c r="B3200" s="3"/>
      <c r="C3200" s="3"/>
      <c r="D3200" s="3"/>
      <c r="E3200" s="4"/>
      <c r="F3200" s="4"/>
    </row>
    <row r="3201" spans="1:6">
      <c r="A3201" s="5"/>
      <c r="B3201" s="3"/>
      <c r="C3201" s="3"/>
      <c r="D3201" s="3"/>
      <c r="E3201" s="4"/>
      <c r="F3201" s="4"/>
    </row>
    <row r="3202" spans="1:6">
      <c r="A3202" s="5"/>
      <c r="B3202" s="3"/>
      <c r="C3202" s="3"/>
      <c r="D3202" s="3"/>
      <c r="E3202" s="4"/>
      <c r="F3202" s="4"/>
    </row>
    <row r="3203" spans="1:6">
      <c r="A3203" s="5"/>
      <c r="B3203" s="3"/>
      <c r="C3203" s="3"/>
      <c r="D3203" s="3"/>
      <c r="E3203" s="4"/>
      <c r="F3203" s="4"/>
    </row>
    <row r="3204" spans="1:6">
      <c r="A3204" s="5"/>
      <c r="B3204" s="3"/>
      <c r="C3204" s="3"/>
      <c r="D3204" s="3"/>
      <c r="E3204" s="4"/>
      <c r="F3204" s="4"/>
    </row>
    <row r="3205" spans="1:6">
      <c r="A3205" s="5"/>
      <c r="B3205" s="3"/>
      <c r="C3205" s="3"/>
      <c r="D3205" s="3"/>
      <c r="E3205" s="4"/>
      <c r="F3205" s="4"/>
    </row>
    <row r="3206" spans="1:6">
      <c r="A3206" s="5"/>
      <c r="B3206" s="3"/>
      <c r="C3206" s="3"/>
      <c r="D3206" s="3"/>
      <c r="E3206" s="4"/>
      <c r="F3206" s="4"/>
    </row>
    <row r="3207" spans="1:6">
      <c r="A3207" s="5"/>
      <c r="B3207" s="3"/>
      <c r="C3207" s="3"/>
      <c r="D3207" s="3"/>
      <c r="E3207" s="4"/>
      <c r="F3207" s="4"/>
    </row>
    <row r="3208" spans="1:6">
      <c r="A3208" s="5"/>
      <c r="B3208" s="3"/>
      <c r="C3208" s="3"/>
      <c r="D3208" s="3"/>
      <c r="E3208" s="4"/>
      <c r="F3208" s="4"/>
    </row>
    <row r="3209" spans="1:6">
      <c r="A3209" s="5"/>
      <c r="B3209" s="3"/>
      <c r="C3209" s="3"/>
      <c r="D3209" s="3"/>
      <c r="E3209" s="4"/>
      <c r="F3209" s="4"/>
    </row>
    <row r="3210" spans="1:6">
      <c r="A3210" s="5"/>
      <c r="B3210" s="3"/>
      <c r="C3210" s="3"/>
      <c r="D3210" s="3"/>
      <c r="E3210" s="4"/>
      <c r="F3210" s="4"/>
    </row>
    <row r="3211" spans="1:6">
      <c r="A3211" s="5"/>
      <c r="B3211" s="3"/>
      <c r="C3211" s="3"/>
      <c r="D3211" s="3"/>
      <c r="E3211" s="4"/>
      <c r="F3211" s="4"/>
    </row>
    <row r="3212" spans="1:6">
      <c r="A3212" s="5"/>
      <c r="B3212" s="3"/>
      <c r="C3212" s="3"/>
      <c r="D3212" s="3"/>
      <c r="E3212" s="4"/>
      <c r="F3212" s="4"/>
    </row>
    <row r="3213" spans="1:6">
      <c r="A3213" s="5"/>
      <c r="B3213" s="3"/>
      <c r="C3213" s="3"/>
      <c r="D3213" s="3"/>
      <c r="E3213" s="4"/>
      <c r="F3213" s="4"/>
    </row>
    <row r="3214" spans="1:6">
      <c r="A3214" s="5"/>
      <c r="B3214" s="3"/>
      <c r="C3214" s="3"/>
      <c r="D3214" s="3"/>
      <c r="E3214" s="4"/>
      <c r="F3214" s="4"/>
    </row>
    <row r="3215" spans="1:6">
      <c r="A3215" s="5"/>
      <c r="B3215" s="3"/>
      <c r="C3215" s="3"/>
      <c r="D3215" s="3"/>
      <c r="E3215" s="4"/>
      <c r="F3215" s="4"/>
    </row>
    <row r="3216" spans="1:6">
      <c r="A3216" s="5"/>
      <c r="B3216" s="3"/>
      <c r="C3216" s="3"/>
      <c r="D3216" s="3"/>
      <c r="E3216" s="4"/>
      <c r="F3216" s="4"/>
    </row>
    <row r="3217" spans="1:6">
      <c r="A3217" s="5"/>
      <c r="B3217" s="3"/>
      <c r="C3217" s="3"/>
      <c r="D3217" s="3"/>
      <c r="E3217" s="4"/>
      <c r="F3217" s="4"/>
    </row>
    <row r="3218" spans="1:6">
      <c r="A3218" s="5"/>
      <c r="B3218" s="3"/>
      <c r="C3218" s="3"/>
      <c r="D3218" s="3"/>
      <c r="E3218" s="4"/>
      <c r="F3218" s="4"/>
    </row>
    <row r="3219" spans="1:6">
      <c r="A3219" s="5"/>
      <c r="B3219" s="3"/>
      <c r="C3219" s="3"/>
      <c r="D3219" s="3"/>
      <c r="E3219" s="4"/>
      <c r="F3219" s="4"/>
    </row>
    <row r="3220" spans="1:6">
      <c r="A3220" s="5"/>
      <c r="B3220" s="3"/>
      <c r="C3220" s="3"/>
      <c r="D3220" s="3"/>
      <c r="E3220" s="4"/>
      <c r="F3220" s="4"/>
    </row>
    <row r="3221" spans="1:6">
      <c r="A3221" s="5"/>
      <c r="B3221" s="3"/>
      <c r="C3221" s="3"/>
      <c r="D3221" s="3"/>
      <c r="E3221" s="4"/>
      <c r="F3221" s="4"/>
    </row>
    <row r="3222" spans="1:6">
      <c r="A3222" s="5"/>
      <c r="B3222" s="3"/>
      <c r="C3222" s="3"/>
      <c r="D3222" s="3"/>
      <c r="E3222" s="4"/>
      <c r="F3222" s="4"/>
    </row>
    <row r="3223" spans="1:6">
      <c r="A3223" s="5"/>
      <c r="B3223" s="3"/>
      <c r="C3223" s="3"/>
      <c r="D3223" s="3"/>
      <c r="E3223" s="4"/>
      <c r="F3223" s="4"/>
    </row>
    <row r="3224" spans="1:6">
      <c r="A3224" s="5"/>
      <c r="B3224" s="3"/>
      <c r="C3224" s="3"/>
      <c r="D3224" s="3"/>
      <c r="E3224" s="4"/>
      <c r="F3224" s="4"/>
    </row>
    <row r="3225" spans="1:6">
      <c r="A3225" s="5"/>
      <c r="B3225" s="3"/>
      <c r="C3225" s="3"/>
      <c r="D3225" s="3"/>
      <c r="E3225" s="4"/>
      <c r="F3225" s="4"/>
    </row>
    <row r="3226" spans="1:6">
      <c r="A3226" s="5"/>
      <c r="B3226" s="3"/>
      <c r="C3226" s="3"/>
      <c r="D3226" s="3"/>
      <c r="E3226" s="4"/>
      <c r="F3226" s="4"/>
    </row>
    <row r="3227" spans="1:6">
      <c r="A3227" s="5"/>
      <c r="B3227" s="3"/>
      <c r="C3227" s="3"/>
      <c r="D3227" s="3"/>
      <c r="E3227" s="4"/>
      <c r="F3227" s="4"/>
    </row>
    <row r="3228" spans="1:6">
      <c r="A3228" s="5"/>
      <c r="B3228" s="3"/>
      <c r="C3228" s="3"/>
      <c r="D3228" s="3"/>
      <c r="E3228" s="4"/>
      <c r="F3228" s="4"/>
    </row>
    <row r="3229" spans="1:6">
      <c r="A3229" s="5"/>
      <c r="B3229" s="3"/>
      <c r="C3229" s="3"/>
      <c r="D3229" s="3"/>
      <c r="E3229" s="4"/>
      <c r="F3229" s="4"/>
    </row>
    <row r="3230" spans="1:6">
      <c r="A3230" s="5"/>
      <c r="B3230" s="3"/>
      <c r="C3230" s="3"/>
      <c r="D3230" s="3"/>
      <c r="E3230" s="4"/>
      <c r="F3230" s="4"/>
    </row>
    <row r="3231" spans="1:6">
      <c r="A3231" s="5"/>
      <c r="B3231" s="3"/>
      <c r="C3231" s="3"/>
      <c r="D3231" s="3"/>
      <c r="E3231" s="4"/>
      <c r="F3231" s="4"/>
    </row>
    <row r="3232" spans="1:6">
      <c r="A3232" s="5"/>
      <c r="B3232" s="3"/>
      <c r="C3232" s="3"/>
      <c r="D3232" s="3"/>
      <c r="E3232" s="4"/>
      <c r="F3232" s="4"/>
    </row>
    <row r="3233" spans="1:6">
      <c r="A3233" s="5"/>
      <c r="B3233" s="3"/>
      <c r="C3233" s="3"/>
      <c r="D3233" s="3"/>
      <c r="E3233" s="4"/>
      <c r="F3233" s="4"/>
    </row>
    <row r="3234" spans="1:6">
      <c r="A3234" s="5"/>
      <c r="B3234" s="3"/>
      <c r="C3234" s="3"/>
      <c r="D3234" s="3"/>
      <c r="E3234" s="4"/>
      <c r="F3234" s="4"/>
    </row>
    <row r="3235" spans="1:6">
      <c r="A3235" s="5"/>
      <c r="B3235" s="3"/>
      <c r="C3235" s="3"/>
      <c r="D3235" s="3"/>
      <c r="E3235" s="4"/>
      <c r="F3235" s="4"/>
    </row>
    <row r="3236" spans="1:6">
      <c r="A3236" s="5"/>
      <c r="B3236" s="3"/>
      <c r="C3236" s="3"/>
      <c r="D3236" s="3"/>
      <c r="E3236" s="4"/>
      <c r="F3236" s="4"/>
    </row>
    <row r="3237" spans="1:6">
      <c r="A3237" s="5"/>
      <c r="B3237" s="3"/>
      <c r="C3237" s="3"/>
      <c r="D3237" s="3"/>
      <c r="E3237" s="4"/>
      <c r="F3237" s="4"/>
    </row>
    <row r="3238" spans="1:6">
      <c r="A3238" s="5"/>
      <c r="B3238" s="3"/>
      <c r="C3238" s="3"/>
      <c r="D3238" s="3"/>
      <c r="E3238" s="4"/>
      <c r="F3238" s="4"/>
    </row>
    <row r="3239" spans="1:6">
      <c r="A3239" s="5"/>
      <c r="B3239" s="3"/>
      <c r="C3239" s="3"/>
      <c r="D3239" s="3"/>
      <c r="E3239" s="4"/>
      <c r="F3239" s="4"/>
    </row>
    <row r="3240" spans="1:6">
      <c r="A3240" s="5"/>
      <c r="B3240" s="3"/>
      <c r="C3240" s="3"/>
      <c r="D3240" s="3"/>
      <c r="E3240" s="4"/>
      <c r="F3240" s="4"/>
    </row>
    <row r="3241" spans="1:6">
      <c r="A3241" s="5"/>
      <c r="B3241" s="3"/>
      <c r="C3241" s="3"/>
      <c r="D3241" s="3"/>
      <c r="E3241" s="4"/>
      <c r="F3241" s="4"/>
    </row>
    <row r="3242" spans="1:6">
      <c r="A3242" s="5"/>
      <c r="B3242" s="3"/>
      <c r="C3242" s="3"/>
      <c r="D3242" s="3"/>
      <c r="E3242" s="4"/>
      <c r="F3242" s="4"/>
    </row>
    <row r="3243" spans="1:6">
      <c r="A3243" s="5"/>
      <c r="B3243" s="3"/>
      <c r="C3243" s="3"/>
      <c r="D3243" s="3"/>
      <c r="E3243" s="4"/>
      <c r="F3243" s="4"/>
    </row>
    <row r="3244" spans="1:6">
      <c r="A3244" s="5"/>
      <c r="B3244" s="3"/>
      <c r="C3244" s="3"/>
      <c r="D3244" s="3"/>
      <c r="E3244" s="4"/>
      <c r="F3244" s="4"/>
    </row>
    <row r="3245" spans="1:6">
      <c r="A3245" s="5"/>
      <c r="B3245" s="3"/>
      <c r="C3245" s="3"/>
      <c r="D3245" s="3"/>
      <c r="E3245" s="4"/>
      <c r="F3245" s="4"/>
    </row>
    <row r="3246" spans="1:6">
      <c r="A3246" s="5"/>
      <c r="B3246" s="3"/>
      <c r="C3246" s="3"/>
      <c r="D3246" s="3"/>
      <c r="E3246" s="4"/>
      <c r="F3246" s="4"/>
    </row>
    <row r="3247" spans="1:6">
      <c r="A3247" s="5"/>
      <c r="B3247" s="3"/>
      <c r="C3247" s="3"/>
      <c r="D3247" s="3"/>
      <c r="E3247" s="4"/>
      <c r="F3247" s="4"/>
    </row>
    <row r="3248" spans="1:6">
      <c r="A3248" s="5"/>
      <c r="B3248" s="3"/>
      <c r="C3248" s="3"/>
      <c r="D3248" s="3"/>
      <c r="E3248" s="4"/>
      <c r="F3248" s="4"/>
    </row>
    <row r="3249" spans="1:6">
      <c r="A3249" s="5"/>
      <c r="B3249" s="3"/>
      <c r="C3249" s="3"/>
      <c r="D3249" s="3"/>
      <c r="E3249" s="4"/>
      <c r="F3249" s="4"/>
    </row>
    <row r="3250" spans="1:6">
      <c r="A3250" s="5"/>
      <c r="B3250" s="3"/>
      <c r="C3250" s="3"/>
      <c r="D3250" s="3"/>
      <c r="E3250" s="4"/>
      <c r="F3250" s="4"/>
    </row>
    <row r="3251" spans="1:6">
      <c r="A3251" s="5"/>
      <c r="B3251" s="3"/>
      <c r="C3251" s="3"/>
      <c r="D3251" s="3"/>
      <c r="E3251" s="4"/>
      <c r="F3251" s="4"/>
    </row>
    <row r="3252" spans="1:6">
      <c r="A3252" s="5"/>
      <c r="B3252" s="3"/>
      <c r="C3252" s="3"/>
      <c r="D3252" s="3"/>
      <c r="E3252" s="4"/>
      <c r="F3252" s="4"/>
    </row>
    <row r="3253" spans="1:6">
      <c r="A3253" s="5"/>
      <c r="B3253" s="3"/>
      <c r="C3253" s="3"/>
      <c r="D3253" s="3"/>
      <c r="E3253" s="4"/>
      <c r="F3253" s="4"/>
    </row>
    <row r="3254" spans="1:6">
      <c r="A3254" s="5"/>
      <c r="B3254" s="3"/>
      <c r="C3254" s="3"/>
      <c r="D3254" s="3"/>
      <c r="E3254" s="4"/>
      <c r="F3254" s="4"/>
    </row>
    <row r="3255" spans="1:6">
      <c r="A3255" s="5"/>
      <c r="B3255" s="3"/>
      <c r="C3255" s="3"/>
      <c r="D3255" s="3"/>
      <c r="E3255" s="4"/>
      <c r="F3255" s="4"/>
    </row>
    <row r="3256" spans="1:6">
      <c r="A3256" s="5"/>
      <c r="B3256" s="3"/>
      <c r="C3256" s="3"/>
      <c r="D3256" s="3"/>
      <c r="E3256" s="4"/>
      <c r="F3256" s="4"/>
    </row>
    <row r="3257" spans="1:6">
      <c r="A3257" s="5"/>
      <c r="B3257" s="3"/>
      <c r="C3257" s="3"/>
      <c r="D3257" s="3"/>
      <c r="E3257" s="4"/>
      <c r="F3257" s="4"/>
    </row>
    <row r="3258" spans="1:6">
      <c r="A3258" s="5"/>
      <c r="B3258" s="3"/>
      <c r="C3258" s="3"/>
      <c r="D3258" s="3"/>
      <c r="E3258" s="4"/>
      <c r="F3258" s="4"/>
    </row>
    <row r="3259" spans="1:6">
      <c r="A3259" s="5"/>
      <c r="B3259" s="3"/>
      <c r="C3259" s="3"/>
      <c r="D3259" s="3"/>
      <c r="E3259" s="4"/>
      <c r="F3259" s="4"/>
    </row>
    <row r="3260" spans="1:6">
      <c r="A3260" s="5"/>
      <c r="B3260" s="3"/>
      <c r="C3260" s="3"/>
      <c r="D3260" s="3"/>
      <c r="E3260" s="4"/>
      <c r="F3260" s="4"/>
    </row>
    <row r="3261" spans="1:6">
      <c r="A3261" s="5"/>
      <c r="B3261" s="3"/>
      <c r="C3261" s="3"/>
      <c r="D3261" s="3"/>
      <c r="E3261" s="4"/>
      <c r="F3261" s="4"/>
    </row>
    <row r="3262" spans="1:6">
      <c r="A3262" s="5"/>
      <c r="B3262" s="3"/>
      <c r="C3262" s="3"/>
      <c r="D3262" s="3"/>
      <c r="E3262" s="4"/>
      <c r="F3262" s="4"/>
    </row>
    <row r="3263" spans="1:6">
      <c r="A3263" s="5"/>
      <c r="B3263" s="3"/>
      <c r="C3263" s="3"/>
      <c r="D3263" s="3"/>
      <c r="E3263" s="4"/>
      <c r="F3263" s="4"/>
    </row>
    <row r="3264" spans="1:6">
      <c r="A3264" s="5"/>
      <c r="B3264" s="3"/>
      <c r="C3264" s="3"/>
      <c r="D3264" s="3"/>
      <c r="E3264" s="4"/>
      <c r="F3264" s="4"/>
    </row>
    <row r="3265" spans="1:6">
      <c r="A3265" s="5"/>
      <c r="B3265" s="3"/>
      <c r="C3265" s="3"/>
      <c r="D3265" s="3"/>
      <c r="E3265" s="4"/>
      <c r="F3265" s="4"/>
    </row>
    <row r="3266" spans="1:6">
      <c r="A3266" s="5"/>
      <c r="B3266" s="3"/>
      <c r="C3266" s="3"/>
      <c r="D3266" s="3"/>
      <c r="E3266" s="4"/>
      <c r="F3266" s="4"/>
    </row>
    <row r="3267" spans="1:6">
      <c r="A3267" s="5"/>
      <c r="B3267" s="3"/>
      <c r="C3267" s="3"/>
      <c r="D3267" s="3"/>
      <c r="E3267" s="4"/>
      <c r="F3267" s="4"/>
    </row>
    <row r="3268" spans="1:6">
      <c r="A3268" s="5"/>
      <c r="B3268" s="3"/>
      <c r="C3268" s="3"/>
      <c r="D3268" s="3"/>
      <c r="E3268" s="4"/>
      <c r="F3268" s="4"/>
    </row>
    <row r="3269" spans="1:6">
      <c r="A3269" s="5"/>
      <c r="B3269" s="3"/>
      <c r="C3269" s="3"/>
      <c r="D3269" s="3"/>
      <c r="E3269" s="4"/>
      <c r="F3269" s="4"/>
    </row>
    <row r="3270" spans="1:6">
      <c r="A3270" s="5"/>
      <c r="B3270" s="3"/>
      <c r="C3270" s="3"/>
      <c r="D3270" s="3"/>
      <c r="E3270" s="4"/>
      <c r="F3270" s="4"/>
    </row>
    <row r="3271" spans="1:6">
      <c r="A3271" s="5"/>
      <c r="B3271" s="3"/>
      <c r="C3271" s="3"/>
      <c r="D3271" s="3"/>
      <c r="E3271" s="4"/>
      <c r="F3271" s="4"/>
    </row>
    <row r="3272" spans="1:6">
      <c r="A3272" s="5"/>
      <c r="B3272" s="3"/>
      <c r="C3272" s="3"/>
      <c r="D3272" s="3"/>
      <c r="E3272" s="4"/>
      <c r="F3272" s="4"/>
    </row>
    <row r="3273" spans="1:6">
      <c r="A3273" s="5"/>
      <c r="B3273" s="3"/>
      <c r="C3273" s="3"/>
      <c r="D3273" s="3"/>
      <c r="E3273" s="4"/>
      <c r="F3273" s="4"/>
    </row>
    <row r="3274" spans="1:6">
      <c r="A3274" s="5"/>
      <c r="B3274" s="3"/>
      <c r="C3274" s="3"/>
      <c r="D3274" s="3"/>
      <c r="E3274" s="4"/>
      <c r="F3274" s="4"/>
    </row>
    <row r="3275" spans="1:6">
      <c r="A3275" s="5"/>
      <c r="B3275" s="3"/>
      <c r="C3275" s="3"/>
      <c r="D3275" s="3"/>
      <c r="E3275" s="4"/>
      <c r="F3275" s="4"/>
    </row>
    <row r="3276" spans="1:6">
      <c r="A3276" s="5"/>
      <c r="B3276" s="3"/>
      <c r="C3276" s="3"/>
      <c r="D3276" s="3"/>
      <c r="E3276" s="4"/>
      <c r="F3276" s="4"/>
    </row>
    <row r="3277" spans="1:6">
      <c r="A3277" s="5"/>
      <c r="B3277" s="3"/>
      <c r="C3277" s="3"/>
      <c r="D3277" s="3"/>
      <c r="E3277" s="4"/>
      <c r="F3277" s="4"/>
    </row>
    <row r="3278" spans="1:6">
      <c r="A3278" s="5"/>
      <c r="B3278" s="3"/>
      <c r="C3278" s="3"/>
      <c r="D3278" s="3"/>
      <c r="E3278" s="4"/>
      <c r="F3278" s="4"/>
    </row>
    <row r="3279" spans="1:6">
      <c r="A3279" s="5"/>
      <c r="B3279" s="3"/>
      <c r="C3279" s="3"/>
      <c r="D3279" s="3"/>
      <c r="E3279" s="4"/>
      <c r="F3279" s="4"/>
    </row>
    <row r="3280" spans="1:6">
      <c r="A3280" s="5"/>
      <c r="B3280" s="3"/>
      <c r="C3280" s="3"/>
      <c r="D3280" s="3"/>
      <c r="E3280" s="4"/>
      <c r="F3280" s="4"/>
    </row>
    <row r="3281" spans="1:6">
      <c r="A3281" s="5"/>
      <c r="B3281" s="3"/>
      <c r="C3281" s="3"/>
      <c r="D3281" s="3"/>
      <c r="E3281" s="4"/>
      <c r="F3281" s="4"/>
    </row>
    <row r="3282" spans="1:6">
      <c r="A3282" s="5"/>
      <c r="B3282" s="3"/>
      <c r="C3282" s="3"/>
      <c r="D3282" s="3"/>
      <c r="E3282" s="4"/>
      <c r="F3282" s="4"/>
    </row>
    <row r="3283" spans="1:6">
      <c r="A3283" s="5"/>
      <c r="B3283" s="3"/>
      <c r="C3283" s="3"/>
      <c r="D3283" s="3"/>
      <c r="E3283" s="4"/>
      <c r="F3283" s="4"/>
    </row>
    <row r="3284" spans="1:6">
      <c r="A3284" s="5"/>
      <c r="B3284" s="3"/>
      <c r="C3284" s="3"/>
      <c r="D3284" s="3"/>
      <c r="E3284" s="4"/>
      <c r="F3284" s="4"/>
    </row>
    <row r="3285" spans="1:6">
      <c r="A3285" s="5"/>
      <c r="B3285" s="3"/>
      <c r="C3285" s="3"/>
      <c r="D3285" s="3"/>
      <c r="E3285" s="4"/>
      <c r="F3285" s="4"/>
    </row>
    <row r="3286" spans="1:6">
      <c r="A3286" s="5"/>
      <c r="B3286" s="3"/>
      <c r="C3286" s="3"/>
      <c r="D3286" s="3"/>
      <c r="E3286" s="4"/>
      <c r="F3286" s="4"/>
    </row>
    <row r="3287" spans="1:6">
      <c r="A3287" s="5"/>
      <c r="B3287" s="3"/>
      <c r="C3287" s="3"/>
      <c r="D3287" s="3"/>
      <c r="E3287" s="4"/>
      <c r="F3287" s="4"/>
    </row>
    <row r="3288" spans="1:6">
      <c r="A3288" s="5"/>
      <c r="B3288" s="3"/>
      <c r="C3288" s="3"/>
      <c r="D3288" s="3"/>
      <c r="E3288" s="4"/>
      <c r="F3288" s="4"/>
    </row>
    <row r="3289" spans="1:6">
      <c r="A3289" s="5"/>
      <c r="B3289" s="3"/>
      <c r="C3289" s="3"/>
      <c r="D3289" s="3"/>
      <c r="E3289" s="4"/>
      <c r="F3289" s="4"/>
    </row>
    <row r="3290" spans="1:6">
      <c r="A3290" s="5"/>
      <c r="B3290" s="3"/>
      <c r="C3290" s="3"/>
      <c r="D3290" s="3"/>
      <c r="E3290" s="4"/>
      <c r="F3290" s="4"/>
    </row>
    <row r="3291" spans="1:6">
      <c r="A3291" s="5"/>
      <c r="B3291" s="3"/>
      <c r="C3291" s="3"/>
      <c r="D3291" s="3"/>
      <c r="E3291" s="4"/>
      <c r="F3291" s="4"/>
    </row>
    <row r="3292" spans="1:6">
      <c r="A3292" s="5"/>
      <c r="B3292" s="3"/>
      <c r="C3292" s="3"/>
      <c r="D3292" s="3"/>
      <c r="E3292" s="4"/>
      <c r="F3292" s="4"/>
    </row>
    <row r="3293" spans="1:6">
      <c r="A3293" s="5"/>
      <c r="B3293" s="3"/>
      <c r="C3293" s="3"/>
      <c r="D3293" s="3"/>
      <c r="E3293" s="4"/>
      <c r="F3293" s="4"/>
    </row>
    <row r="3294" spans="1:6">
      <c r="A3294" s="5"/>
      <c r="B3294" s="3"/>
      <c r="C3294" s="3"/>
      <c r="D3294" s="3"/>
      <c r="E3294" s="4"/>
      <c r="F3294" s="4"/>
    </row>
    <row r="3295" spans="1:6">
      <c r="A3295" s="5"/>
      <c r="B3295" s="3"/>
      <c r="C3295" s="3"/>
      <c r="D3295" s="3"/>
      <c r="E3295" s="4"/>
      <c r="F3295" s="4"/>
    </row>
    <row r="3296" spans="1:6">
      <c r="A3296" s="5"/>
      <c r="B3296" s="3"/>
      <c r="C3296" s="3"/>
      <c r="D3296" s="3"/>
      <c r="E3296" s="4"/>
      <c r="F3296" s="4"/>
    </row>
    <row r="3297" spans="1:6">
      <c r="A3297" s="5"/>
      <c r="B3297" s="3"/>
      <c r="C3297" s="3"/>
      <c r="D3297" s="3"/>
      <c r="E3297" s="4"/>
      <c r="F3297" s="4"/>
    </row>
    <row r="3298" spans="1:6">
      <c r="A3298" s="5"/>
      <c r="B3298" s="3"/>
      <c r="C3298" s="3"/>
      <c r="D3298" s="3"/>
      <c r="E3298" s="4"/>
      <c r="F3298" s="4"/>
    </row>
    <row r="3299" spans="1:6">
      <c r="A3299" s="5"/>
      <c r="B3299" s="3"/>
      <c r="C3299" s="3"/>
      <c r="D3299" s="3"/>
      <c r="E3299" s="4"/>
      <c r="F3299" s="4"/>
    </row>
    <row r="3300" spans="1:6">
      <c r="A3300" s="5"/>
      <c r="B3300" s="3"/>
      <c r="C3300" s="3"/>
      <c r="D3300" s="3"/>
      <c r="E3300" s="4"/>
      <c r="F3300" s="4"/>
    </row>
    <row r="3301" spans="1:6">
      <c r="A3301" s="5"/>
      <c r="B3301" s="3"/>
      <c r="C3301" s="3"/>
      <c r="D3301" s="3"/>
      <c r="E3301" s="4"/>
      <c r="F3301" s="4"/>
    </row>
    <row r="3302" spans="1:6">
      <c r="A3302" s="5"/>
      <c r="B3302" s="3"/>
      <c r="C3302" s="3"/>
      <c r="D3302" s="3"/>
      <c r="E3302" s="4"/>
      <c r="F3302" s="4"/>
    </row>
    <row r="3303" spans="1:6">
      <c r="A3303" s="5"/>
      <c r="B3303" s="3"/>
      <c r="C3303" s="3"/>
      <c r="D3303" s="3"/>
      <c r="E3303" s="4"/>
      <c r="F3303" s="4"/>
    </row>
    <row r="3304" spans="1:6">
      <c r="A3304" s="5"/>
      <c r="B3304" s="3"/>
      <c r="C3304" s="3"/>
      <c r="D3304" s="3"/>
      <c r="E3304" s="4"/>
      <c r="F3304" s="4"/>
    </row>
    <row r="3305" spans="1:6">
      <c r="A3305" s="5"/>
      <c r="B3305" s="3"/>
      <c r="C3305" s="3"/>
      <c r="D3305" s="3"/>
      <c r="E3305" s="4"/>
      <c r="F3305" s="4"/>
    </row>
    <row r="3306" spans="1:6">
      <c r="A3306" s="5"/>
      <c r="B3306" s="3"/>
      <c r="C3306" s="3"/>
      <c r="D3306" s="3"/>
      <c r="E3306" s="4"/>
      <c r="F3306" s="4"/>
    </row>
    <row r="3307" spans="1:6">
      <c r="A3307" s="5"/>
      <c r="B3307" s="3"/>
      <c r="C3307" s="3"/>
      <c r="D3307" s="3"/>
      <c r="E3307" s="4"/>
      <c r="F3307" s="4"/>
    </row>
    <row r="3308" spans="1:6">
      <c r="A3308" s="5"/>
      <c r="B3308" s="3"/>
      <c r="C3308" s="3"/>
      <c r="D3308" s="3"/>
      <c r="E3308" s="4"/>
      <c r="F3308" s="4"/>
    </row>
    <row r="3309" spans="1:6">
      <c r="A3309" s="5"/>
      <c r="B3309" s="3"/>
      <c r="C3309" s="3"/>
      <c r="D3309" s="3"/>
      <c r="E3309" s="4"/>
      <c r="F3309" s="4"/>
    </row>
    <row r="3310" spans="1:6">
      <c r="A3310" s="5"/>
      <c r="B3310" s="3"/>
      <c r="C3310" s="3"/>
      <c r="D3310" s="3"/>
      <c r="E3310" s="4"/>
      <c r="F3310" s="4"/>
    </row>
    <row r="3311" spans="1:6">
      <c r="A3311" s="5"/>
      <c r="B3311" s="3"/>
      <c r="C3311" s="3"/>
      <c r="D3311" s="3"/>
      <c r="E3311" s="4"/>
      <c r="F3311" s="4"/>
    </row>
    <row r="3312" spans="1:6">
      <c r="A3312" s="5"/>
      <c r="B3312" s="3"/>
      <c r="C3312" s="3"/>
      <c r="D3312" s="3"/>
      <c r="E3312" s="4"/>
      <c r="F3312" s="4"/>
    </row>
    <row r="3313" spans="1:6">
      <c r="A3313" s="5"/>
      <c r="B3313" s="3"/>
      <c r="C3313" s="3"/>
      <c r="D3313" s="3"/>
      <c r="E3313" s="4"/>
      <c r="F3313" s="4"/>
    </row>
    <row r="3314" spans="1:6">
      <c r="A3314" s="5"/>
      <c r="B3314" s="3"/>
      <c r="C3314" s="3"/>
      <c r="D3314" s="3"/>
      <c r="E3314" s="4"/>
      <c r="F3314" s="4"/>
    </row>
    <row r="3315" spans="1:6">
      <c r="A3315" s="5"/>
      <c r="B3315" s="3"/>
      <c r="C3315" s="3"/>
      <c r="D3315" s="3"/>
      <c r="E3315" s="4"/>
      <c r="F3315" s="4"/>
    </row>
    <row r="3316" spans="1:6">
      <c r="A3316" s="5"/>
      <c r="B3316" s="3"/>
      <c r="C3316" s="3"/>
      <c r="D3316" s="3"/>
      <c r="E3316" s="4"/>
      <c r="F3316" s="4"/>
    </row>
    <row r="3317" spans="1:6">
      <c r="A3317" s="5"/>
      <c r="B3317" s="3"/>
      <c r="C3317" s="3"/>
      <c r="D3317" s="3"/>
      <c r="E3317" s="4"/>
      <c r="F3317" s="4"/>
    </row>
    <row r="3318" spans="1:6">
      <c r="A3318" s="5"/>
      <c r="B3318" s="3"/>
      <c r="C3318" s="3"/>
      <c r="D3318" s="3"/>
      <c r="E3318" s="4"/>
      <c r="F3318" s="4"/>
    </row>
    <row r="3319" spans="1:6">
      <c r="A3319" s="5"/>
      <c r="B3319" s="3"/>
      <c r="C3319" s="3"/>
      <c r="D3319" s="3"/>
      <c r="E3319" s="4"/>
      <c r="F3319" s="4"/>
    </row>
    <row r="3320" spans="1:6">
      <c r="A3320" s="5"/>
      <c r="B3320" s="3"/>
      <c r="C3320" s="3"/>
      <c r="D3320" s="3"/>
      <c r="E3320" s="4"/>
      <c r="F3320" s="4"/>
    </row>
    <row r="3321" spans="1:6">
      <c r="A3321" s="5"/>
      <c r="B3321" s="3"/>
      <c r="C3321" s="3"/>
      <c r="D3321" s="3"/>
      <c r="E3321" s="4"/>
      <c r="F3321" s="4"/>
    </row>
    <row r="3322" spans="1:6">
      <c r="A3322" s="5"/>
      <c r="B3322" s="3"/>
      <c r="C3322" s="3"/>
      <c r="D3322" s="3"/>
      <c r="E3322" s="4"/>
      <c r="F3322" s="4"/>
    </row>
    <row r="3323" spans="1:6">
      <c r="A3323" s="5"/>
      <c r="B3323" s="3"/>
      <c r="C3323" s="3"/>
      <c r="D3323" s="3"/>
      <c r="E3323" s="4"/>
      <c r="F3323" s="4"/>
    </row>
    <row r="3324" spans="1:6">
      <c r="A3324" s="5"/>
      <c r="B3324" s="3"/>
      <c r="C3324" s="3"/>
      <c r="D3324" s="3"/>
      <c r="E3324" s="4"/>
      <c r="F3324" s="4"/>
    </row>
    <row r="3325" spans="1:6">
      <c r="A3325" s="5"/>
      <c r="B3325" s="3"/>
      <c r="C3325" s="3"/>
      <c r="D3325" s="3"/>
      <c r="E3325" s="4"/>
      <c r="F3325" s="4"/>
    </row>
    <row r="3326" spans="1:6">
      <c r="A3326" s="5"/>
      <c r="B3326" s="3"/>
      <c r="C3326" s="3"/>
      <c r="D3326" s="3"/>
      <c r="E3326" s="4"/>
      <c r="F3326" s="4"/>
    </row>
    <row r="3327" spans="1:6">
      <c r="A3327" s="5"/>
      <c r="B3327" s="3"/>
      <c r="C3327" s="3"/>
      <c r="D3327" s="3"/>
      <c r="E3327" s="4"/>
      <c r="F3327" s="4"/>
    </row>
    <row r="3328" spans="1:6">
      <c r="A3328" s="5"/>
      <c r="B3328" s="3"/>
      <c r="C3328" s="3"/>
      <c r="D3328" s="3"/>
      <c r="E3328" s="4"/>
      <c r="F3328" s="4"/>
    </row>
    <row r="3329" spans="1:6">
      <c r="A3329" s="5"/>
      <c r="B3329" s="3"/>
      <c r="C3329" s="3"/>
      <c r="D3329" s="3"/>
      <c r="E3329" s="4"/>
      <c r="F3329" s="4"/>
    </row>
    <row r="3330" spans="1:6">
      <c r="A3330" s="5"/>
      <c r="B3330" s="3"/>
      <c r="C3330" s="3"/>
      <c r="D3330" s="3"/>
      <c r="E3330" s="4"/>
      <c r="F3330" s="4"/>
    </row>
    <row r="3331" spans="1:6">
      <c r="A3331" s="5"/>
      <c r="B3331" s="3"/>
      <c r="C3331" s="3"/>
      <c r="D3331" s="3"/>
      <c r="E3331" s="4"/>
      <c r="F3331" s="4"/>
    </row>
    <row r="3332" spans="1:6">
      <c r="A3332" s="5"/>
      <c r="B3332" s="3"/>
      <c r="C3332" s="3"/>
      <c r="D3332" s="3"/>
      <c r="E3332" s="4"/>
      <c r="F3332" s="4"/>
    </row>
    <row r="3333" spans="1:6">
      <c r="A3333" s="5"/>
      <c r="B3333" s="3"/>
      <c r="C3333" s="3"/>
      <c r="D3333" s="3"/>
      <c r="E3333" s="4"/>
      <c r="F3333" s="4"/>
    </row>
    <row r="3334" spans="1:6">
      <c r="A3334" s="5"/>
      <c r="B3334" s="3"/>
      <c r="C3334" s="3"/>
      <c r="D3334" s="3"/>
      <c r="E3334" s="4"/>
      <c r="F3334" s="4"/>
    </row>
    <row r="3335" spans="1:6">
      <c r="A3335" s="5"/>
      <c r="B3335" s="3"/>
      <c r="C3335" s="3"/>
      <c r="D3335" s="3"/>
      <c r="E3335" s="4"/>
      <c r="F3335" s="4"/>
    </row>
    <row r="3336" spans="1:6">
      <c r="A3336" s="5"/>
      <c r="B3336" s="3"/>
      <c r="C3336" s="3"/>
      <c r="D3336" s="3"/>
      <c r="E3336" s="4"/>
      <c r="F3336" s="4"/>
    </row>
    <row r="3337" spans="1:6">
      <c r="A3337" s="5"/>
      <c r="B3337" s="3"/>
      <c r="C3337" s="3"/>
      <c r="D3337" s="3"/>
      <c r="E3337" s="4"/>
      <c r="F3337" s="4"/>
    </row>
    <row r="3338" spans="1:6">
      <c r="A3338" s="5"/>
      <c r="B3338" s="3"/>
      <c r="C3338" s="3"/>
      <c r="D3338" s="3"/>
      <c r="E3338" s="4"/>
      <c r="F3338" s="4"/>
    </row>
    <row r="3339" spans="1:6">
      <c r="A3339" s="5"/>
      <c r="B3339" s="3"/>
      <c r="C3339" s="3"/>
      <c r="D3339" s="3"/>
      <c r="E3339" s="4"/>
      <c r="F3339" s="4"/>
    </row>
    <row r="3340" spans="1:6">
      <c r="A3340" s="5"/>
      <c r="B3340" s="3"/>
      <c r="C3340" s="3"/>
      <c r="D3340" s="3"/>
      <c r="E3340" s="4"/>
      <c r="F3340" s="4"/>
    </row>
    <row r="3341" spans="1:6">
      <c r="A3341" s="5"/>
      <c r="B3341" s="3"/>
      <c r="C3341" s="3"/>
      <c r="D3341" s="3"/>
      <c r="E3341" s="4"/>
      <c r="F3341" s="4"/>
    </row>
    <row r="3342" spans="1:6">
      <c r="A3342" s="5"/>
      <c r="B3342" s="3"/>
      <c r="C3342" s="3"/>
      <c r="D3342" s="3"/>
      <c r="E3342" s="4"/>
      <c r="F3342" s="4"/>
    </row>
    <row r="3343" spans="1:6">
      <c r="A3343" s="5"/>
      <c r="B3343" s="3"/>
      <c r="C3343" s="3"/>
      <c r="D3343" s="3"/>
      <c r="E3343" s="4"/>
      <c r="F3343" s="4"/>
    </row>
    <row r="3344" spans="1:6">
      <c r="A3344" s="5"/>
      <c r="B3344" s="3"/>
      <c r="C3344" s="3"/>
      <c r="D3344" s="3"/>
      <c r="E3344" s="4"/>
      <c r="F3344" s="4"/>
    </row>
    <row r="3345" spans="1:6">
      <c r="A3345" s="5"/>
      <c r="B3345" s="3"/>
      <c r="C3345" s="3"/>
      <c r="D3345" s="3"/>
      <c r="E3345" s="4"/>
      <c r="F3345" s="4"/>
    </row>
    <row r="3346" spans="1:6">
      <c r="A3346" s="5"/>
      <c r="B3346" s="3"/>
      <c r="C3346" s="3"/>
      <c r="D3346" s="3"/>
      <c r="E3346" s="4"/>
      <c r="F3346" s="4"/>
    </row>
    <row r="3347" spans="1:6">
      <c r="A3347" s="5"/>
      <c r="B3347" s="3"/>
      <c r="C3347" s="3"/>
      <c r="D3347" s="3"/>
      <c r="E3347" s="4"/>
      <c r="F3347" s="4"/>
    </row>
    <row r="3348" spans="1:6">
      <c r="A3348" s="5"/>
      <c r="B3348" s="3"/>
      <c r="C3348" s="3"/>
      <c r="D3348" s="3"/>
      <c r="E3348" s="4"/>
      <c r="F3348" s="4"/>
    </row>
    <row r="3349" spans="1:6">
      <c r="A3349" s="5"/>
      <c r="B3349" s="3"/>
      <c r="C3349" s="3"/>
      <c r="D3349" s="3"/>
      <c r="E3349" s="4"/>
      <c r="F3349" s="4"/>
    </row>
    <row r="3350" spans="1:6">
      <c r="A3350" s="5"/>
      <c r="B3350" s="3"/>
      <c r="C3350" s="3"/>
      <c r="D3350" s="3"/>
      <c r="E3350" s="4"/>
      <c r="F3350" s="4"/>
    </row>
    <row r="3351" spans="1:6">
      <c r="A3351" s="5"/>
      <c r="B3351" s="3"/>
      <c r="C3351" s="3"/>
      <c r="D3351" s="3"/>
      <c r="E3351" s="4"/>
      <c r="F3351" s="4"/>
    </row>
    <row r="3352" spans="1:6">
      <c r="A3352" s="5"/>
      <c r="B3352" s="3"/>
      <c r="C3352" s="3"/>
      <c r="D3352" s="3"/>
      <c r="E3352" s="4"/>
      <c r="F3352" s="4"/>
    </row>
    <row r="3353" spans="1:6">
      <c r="A3353" s="5"/>
      <c r="B3353" s="3"/>
      <c r="C3353" s="3"/>
      <c r="D3353" s="3"/>
      <c r="E3353" s="4"/>
      <c r="F3353" s="4"/>
    </row>
    <row r="3354" spans="1:6">
      <c r="A3354" s="5"/>
      <c r="B3354" s="3"/>
      <c r="C3354" s="3"/>
      <c r="D3354" s="3"/>
      <c r="E3354" s="4"/>
      <c r="F3354" s="4"/>
    </row>
    <row r="3355" spans="1:6">
      <c r="A3355" s="5"/>
      <c r="B3355" s="3"/>
      <c r="C3355" s="3"/>
      <c r="D3355" s="3"/>
      <c r="E3355" s="4"/>
      <c r="F3355" s="4"/>
    </row>
    <row r="3356" spans="1:6">
      <c r="A3356" s="5"/>
      <c r="B3356" s="3"/>
      <c r="C3356" s="3"/>
      <c r="D3356" s="3"/>
      <c r="E3356" s="4"/>
      <c r="F3356" s="4"/>
    </row>
    <row r="3357" spans="1:6">
      <c r="A3357" s="5"/>
      <c r="B3357" s="3"/>
      <c r="C3357" s="3"/>
      <c r="D3357" s="3"/>
      <c r="E3357" s="4"/>
      <c r="F3357" s="4"/>
    </row>
    <row r="3358" spans="1:6">
      <c r="A3358" s="5"/>
      <c r="B3358" s="3"/>
      <c r="C3358" s="3"/>
      <c r="D3358" s="3"/>
      <c r="E3358" s="4"/>
      <c r="F3358" s="4"/>
    </row>
    <row r="3359" spans="1:6">
      <c r="A3359" s="5"/>
      <c r="B3359" s="3"/>
      <c r="C3359" s="3"/>
      <c r="D3359" s="3"/>
      <c r="E3359" s="4"/>
      <c r="F3359" s="4"/>
    </row>
    <row r="3360" spans="1:6">
      <c r="A3360" s="5"/>
      <c r="B3360" s="3"/>
      <c r="C3360" s="3"/>
      <c r="D3360" s="3"/>
      <c r="E3360" s="4"/>
      <c r="F3360" s="4"/>
    </row>
    <row r="3361" spans="1:6">
      <c r="A3361" s="5"/>
      <c r="B3361" s="3"/>
      <c r="C3361" s="3"/>
      <c r="D3361" s="3"/>
      <c r="E3361" s="4"/>
      <c r="F3361" s="4"/>
    </row>
    <row r="3362" spans="1:6">
      <c r="A3362" s="5"/>
      <c r="B3362" s="3"/>
      <c r="C3362" s="3"/>
      <c r="D3362" s="3"/>
      <c r="E3362" s="4"/>
      <c r="F3362" s="4"/>
    </row>
    <row r="3363" spans="1:6">
      <c r="A3363" s="5"/>
      <c r="B3363" s="3"/>
      <c r="C3363" s="3"/>
      <c r="D3363" s="3"/>
      <c r="E3363" s="4"/>
      <c r="F3363" s="4"/>
    </row>
    <row r="3364" spans="1:6">
      <c r="A3364" s="5"/>
      <c r="B3364" s="3"/>
      <c r="C3364" s="3"/>
      <c r="D3364" s="3"/>
      <c r="E3364" s="4"/>
      <c r="F3364" s="4"/>
    </row>
    <row r="3365" spans="1:6">
      <c r="A3365" s="5"/>
      <c r="B3365" s="3"/>
      <c r="C3365" s="3"/>
      <c r="D3365" s="3"/>
      <c r="E3365" s="4"/>
      <c r="F3365" s="4"/>
    </row>
    <row r="3366" spans="1:6">
      <c r="A3366" s="5"/>
      <c r="B3366" s="3"/>
      <c r="C3366" s="3"/>
      <c r="D3366" s="3"/>
      <c r="E3366" s="4"/>
      <c r="F3366" s="4"/>
    </row>
    <row r="3367" spans="1:6">
      <c r="A3367" s="5"/>
      <c r="B3367" s="3"/>
      <c r="C3367" s="3"/>
      <c r="D3367" s="3"/>
      <c r="E3367" s="4"/>
      <c r="F3367" s="4"/>
    </row>
    <row r="3368" spans="1:6">
      <c r="A3368" s="5"/>
      <c r="B3368" s="3"/>
      <c r="C3368" s="3"/>
      <c r="D3368" s="3"/>
      <c r="E3368" s="4"/>
      <c r="F3368" s="4"/>
    </row>
    <row r="3369" spans="1:6">
      <c r="A3369" s="5"/>
      <c r="B3369" s="3"/>
      <c r="C3369" s="3"/>
      <c r="D3369" s="3"/>
      <c r="E3369" s="4"/>
      <c r="F3369" s="4"/>
    </row>
    <row r="3370" spans="1:6">
      <c r="A3370" s="5"/>
      <c r="B3370" s="3"/>
      <c r="C3370" s="3"/>
      <c r="D3370" s="3"/>
      <c r="E3370" s="4"/>
      <c r="F3370" s="4"/>
    </row>
    <row r="3371" spans="1:6">
      <c r="A3371" s="5"/>
      <c r="B3371" s="3"/>
      <c r="C3371" s="3"/>
      <c r="D3371" s="3"/>
      <c r="E3371" s="4"/>
      <c r="F3371" s="4"/>
    </row>
    <row r="3372" spans="1:6">
      <c r="A3372" s="5"/>
      <c r="B3372" s="3"/>
      <c r="C3372" s="3"/>
      <c r="D3372" s="3"/>
      <c r="E3372" s="4"/>
      <c r="F3372" s="4"/>
    </row>
    <row r="3373" spans="1:6">
      <c r="A3373" s="5"/>
      <c r="B3373" s="3"/>
      <c r="C3373" s="3"/>
      <c r="D3373" s="3"/>
      <c r="E3373" s="4"/>
      <c r="F3373" s="4"/>
    </row>
    <row r="3374" spans="1:6">
      <c r="A3374" s="5"/>
      <c r="B3374" s="3"/>
      <c r="C3374" s="3"/>
      <c r="D3374" s="3"/>
      <c r="E3374" s="4"/>
      <c r="F3374" s="4"/>
    </row>
    <row r="3375" spans="1:6">
      <c r="A3375" s="5"/>
      <c r="B3375" s="3"/>
      <c r="C3375" s="3"/>
      <c r="D3375" s="3"/>
      <c r="E3375" s="4"/>
      <c r="F3375" s="4"/>
    </row>
    <row r="3376" spans="1:6">
      <c r="A3376" s="5"/>
      <c r="B3376" s="3"/>
      <c r="C3376" s="3"/>
      <c r="D3376" s="3"/>
      <c r="E3376" s="4"/>
      <c r="F3376" s="4"/>
    </row>
    <row r="3377" spans="1:6">
      <c r="A3377" s="5"/>
      <c r="B3377" s="3"/>
      <c r="C3377" s="3"/>
      <c r="D3377" s="3"/>
      <c r="E3377" s="4"/>
      <c r="F3377" s="4"/>
    </row>
    <row r="3378" spans="1:6">
      <c r="A3378" s="5"/>
      <c r="B3378" s="3"/>
      <c r="C3378" s="3"/>
      <c r="D3378" s="3"/>
      <c r="E3378" s="4"/>
      <c r="F3378" s="4"/>
    </row>
    <row r="3379" spans="1:6">
      <c r="A3379" s="5"/>
      <c r="B3379" s="3"/>
      <c r="C3379" s="3"/>
      <c r="D3379" s="3"/>
      <c r="E3379" s="4"/>
      <c r="F3379" s="4"/>
    </row>
    <row r="3380" spans="1:6">
      <c r="A3380" s="5"/>
      <c r="B3380" s="3"/>
      <c r="C3380" s="3"/>
      <c r="D3380" s="3"/>
      <c r="E3380" s="4"/>
      <c r="F3380" s="4"/>
    </row>
    <row r="3381" spans="1:6">
      <c r="A3381" s="5"/>
      <c r="B3381" s="3"/>
      <c r="C3381" s="3"/>
      <c r="D3381" s="3"/>
      <c r="E3381" s="4"/>
      <c r="F3381" s="4"/>
    </row>
    <row r="3382" spans="1:6">
      <c r="A3382" s="5"/>
      <c r="B3382" s="3"/>
      <c r="C3382" s="3"/>
      <c r="D3382" s="3"/>
      <c r="E3382" s="4"/>
      <c r="F3382" s="4"/>
    </row>
    <row r="3383" spans="1:6">
      <c r="A3383" s="5"/>
      <c r="B3383" s="3"/>
      <c r="C3383" s="3"/>
      <c r="D3383" s="3"/>
      <c r="E3383" s="4"/>
      <c r="F3383" s="4"/>
    </row>
    <row r="3384" spans="1:6">
      <c r="A3384" s="5"/>
      <c r="B3384" s="3"/>
      <c r="C3384" s="3"/>
      <c r="D3384" s="3"/>
      <c r="E3384" s="4"/>
      <c r="F3384" s="4"/>
    </row>
    <row r="3385" spans="1:6">
      <c r="A3385" s="5"/>
      <c r="B3385" s="3"/>
      <c r="C3385" s="3"/>
      <c r="D3385" s="3"/>
      <c r="E3385" s="4"/>
      <c r="F3385" s="4"/>
    </row>
    <row r="3386" spans="1:6">
      <c r="A3386" s="5"/>
      <c r="B3386" s="3"/>
      <c r="C3386" s="3"/>
      <c r="D3386" s="3"/>
      <c r="E3386" s="4"/>
      <c r="F3386" s="4"/>
    </row>
    <row r="3387" spans="1:6">
      <c r="A3387" s="5"/>
      <c r="B3387" s="3"/>
      <c r="C3387" s="3"/>
      <c r="D3387" s="3"/>
      <c r="E3387" s="4"/>
      <c r="F3387" s="4"/>
    </row>
    <row r="3388" spans="1:6">
      <c r="A3388" s="5"/>
      <c r="B3388" s="3"/>
      <c r="C3388" s="3"/>
      <c r="D3388" s="3"/>
      <c r="E3388" s="4"/>
      <c r="F3388" s="4"/>
    </row>
    <row r="3389" spans="1:6">
      <c r="A3389" s="5"/>
      <c r="B3389" s="3"/>
      <c r="C3389" s="3"/>
      <c r="D3389" s="3"/>
      <c r="E3389" s="4"/>
      <c r="F3389" s="4"/>
    </row>
    <row r="3390" spans="1:6">
      <c r="A3390" s="5"/>
      <c r="B3390" s="3"/>
      <c r="C3390" s="3"/>
      <c r="D3390" s="3"/>
      <c r="E3390" s="4"/>
      <c r="F3390" s="4"/>
    </row>
    <row r="3391" spans="1:6">
      <c r="A3391" s="5"/>
      <c r="B3391" s="3"/>
      <c r="C3391" s="3"/>
      <c r="D3391" s="3"/>
      <c r="E3391" s="4"/>
      <c r="F3391" s="4"/>
    </row>
    <row r="3392" spans="1:6">
      <c r="A3392" s="5"/>
      <c r="B3392" s="3"/>
      <c r="C3392" s="3"/>
      <c r="D3392" s="3"/>
      <c r="E3392" s="4"/>
      <c r="F3392" s="4"/>
    </row>
    <row r="3393" spans="1:6">
      <c r="A3393" s="5"/>
      <c r="B3393" s="3"/>
      <c r="C3393" s="3"/>
      <c r="D3393" s="3"/>
      <c r="E3393" s="4"/>
      <c r="F3393" s="4"/>
    </row>
    <row r="3394" spans="1:6">
      <c r="A3394" s="5"/>
      <c r="B3394" s="3"/>
      <c r="C3394" s="3"/>
      <c r="D3394" s="3"/>
      <c r="E3394" s="4"/>
      <c r="F3394" s="4"/>
    </row>
    <row r="3395" spans="1:6">
      <c r="A3395" s="5"/>
      <c r="B3395" s="3"/>
      <c r="C3395" s="3"/>
      <c r="D3395" s="3"/>
      <c r="E3395" s="4"/>
      <c r="F3395" s="4"/>
    </row>
    <row r="3396" spans="1:6">
      <c r="A3396" s="5"/>
      <c r="B3396" s="3"/>
      <c r="C3396" s="3"/>
      <c r="D3396" s="3"/>
      <c r="E3396" s="4"/>
      <c r="F3396" s="4"/>
    </row>
    <row r="3397" spans="1:6">
      <c r="A3397" s="5"/>
      <c r="B3397" s="3"/>
      <c r="C3397" s="3"/>
      <c r="D3397" s="3"/>
      <c r="E3397" s="4"/>
      <c r="F3397" s="4"/>
    </row>
    <row r="3398" spans="1:6">
      <c r="A3398" s="5"/>
      <c r="B3398" s="3"/>
      <c r="C3398" s="3"/>
      <c r="D3398" s="3"/>
      <c r="E3398" s="4"/>
      <c r="F3398" s="4"/>
    </row>
    <row r="3399" spans="1:6">
      <c r="A3399" s="5"/>
      <c r="B3399" s="3"/>
      <c r="C3399" s="3"/>
      <c r="D3399" s="3"/>
      <c r="E3399" s="4"/>
      <c r="F3399" s="4"/>
    </row>
    <row r="3400" spans="1:6">
      <c r="A3400" s="5"/>
      <c r="B3400" s="3"/>
      <c r="C3400" s="3"/>
      <c r="D3400" s="3"/>
      <c r="E3400" s="4"/>
      <c r="F3400" s="4"/>
    </row>
    <row r="3401" spans="1:6">
      <c r="A3401" s="5"/>
      <c r="B3401" s="3"/>
      <c r="C3401" s="3"/>
      <c r="D3401" s="3"/>
      <c r="E3401" s="4"/>
      <c r="F3401" s="4"/>
    </row>
    <row r="3402" spans="1:6">
      <c r="A3402" s="5"/>
      <c r="B3402" s="3"/>
      <c r="C3402" s="3"/>
      <c r="D3402" s="3"/>
      <c r="E3402" s="4"/>
      <c r="F3402" s="4"/>
    </row>
    <row r="3403" spans="1:6">
      <c r="A3403" s="5"/>
      <c r="B3403" s="3"/>
      <c r="C3403" s="3"/>
      <c r="D3403" s="3"/>
      <c r="E3403" s="4"/>
      <c r="F3403" s="4"/>
    </row>
    <row r="3404" spans="1:6">
      <c r="A3404" s="5"/>
      <c r="B3404" s="3"/>
      <c r="C3404" s="3"/>
      <c r="D3404" s="3"/>
      <c r="E3404" s="4"/>
      <c r="F3404" s="4"/>
    </row>
    <row r="3405" spans="1:6">
      <c r="A3405" s="5"/>
      <c r="B3405" s="3"/>
      <c r="C3405" s="3"/>
      <c r="D3405" s="3"/>
      <c r="E3405" s="4"/>
      <c r="F3405" s="4"/>
    </row>
    <row r="3406" spans="1:6">
      <c r="A3406" s="5"/>
      <c r="B3406" s="3"/>
      <c r="C3406" s="3"/>
      <c r="D3406" s="3"/>
      <c r="E3406" s="4"/>
      <c r="F3406" s="4"/>
    </row>
    <row r="3407" spans="1:6">
      <c r="A3407" s="5"/>
      <c r="B3407" s="3"/>
      <c r="C3407" s="3"/>
      <c r="D3407" s="3"/>
      <c r="E3407" s="4"/>
      <c r="F3407" s="4"/>
    </row>
    <row r="3408" spans="1:6">
      <c r="A3408" s="5"/>
      <c r="B3408" s="3"/>
      <c r="C3408" s="3"/>
      <c r="D3408" s="3"/>
      <c r="E3408" s="4"/>
      <c r="F3408" s="4"/>
    </row>
    <row r="3409" spans="1:6">
      <c r="A3409" s="5"/>
      <c r="B3409" s="3"/>
      <c r="C3409" s="3"/>
      <c r="D3409" s="3"/>
      <c r="E3409" s="4"/>
      <c r="F3409" s="4"/>
    </row>
    <row r="3410" spans="1:6">
      <c r="A3410" s="5"/>
      <c r="B3410" s="3"/>
      <c r="C3410" s="3"/>
      <c r="D3410" s="3"/>
      <c r="E3410" s="4"/>
      <c r="F3410" s="4"/>
    </row>
    <row r="3411" spans="1:6">
      <c r="A3411" s="5"/>
      <c r="B3411" s="3"/>
      <c r="C3411" s="3"/>
      <c r="D3411" s="3"/>
      <c r="E3411" s="4"/>
      <c r="F3411" s="4"/>
    </row>
    <row r="3412" spans="1:6">
      <c r="A3412" s="5"/>
      <c r="B3412" s="3"/>
      <c r="C3412" s="3"/>
      <c r="D3412" s="3"/>
      <c r="E3412" s="4"/>
      <c r="F3412" s="4"/>
    </row>
    <row r="3413" spans="1:6">
      <c r="A3413" s="5"/>
      <c r="B3413" s="3"/>
      <c r="C3413" s="3"/>
      <c r="D3413" s="3"/>
      <c r="E3413" s="4"/>
      <c r="F3413" s="4"/>
    </row>
    <row r="3414" spans="1:6">
      <c r="A3414" s="5"/>
      <c r="B3414" s="3"/>
      <c r="C3414" s="3"/>
      <c r="D3414" s="3"/>
      <c r="E3414" s="4"/>
      <c r="F3414" s="4"/>
    </row>
    <row r="3415" spans="1:6">
      <c r="A3415" s="5"/>
      <c r="B3415" s="3"/>
      <c r="C3415" s="3"/>
      <c r="D3415" s="3"/>
      <c r="E3415" s="4"/>
      <c r="F3415" s="4"/>
    </row>
    <row r="3416" spans="1:6">
      <c r="A3416" s="5"/>
      <c r="B3416" s="3"/>
      <c r="C3416" s="3"/>
      <c r="D3416" s="3"/>
      <c r="E3416" s="4"/>
      <c r="F3416" s="4"/>
    </row>
    <row r="3417" spans="1:6">
      <c r="A3417" s="5"/>
      <c r="B3417" s="3"/>
      <c r="C3417" s="3"/>
      <c r="D3417" s="3"/>
      <c r="E3417" s="4"/>
      <c r="F3417" s="4"/>
    </row>
    <row r="3418" spans="1:6">
      <c r="A3418" s="5"/>
      <c r="B3418" s="3"/>
      <c r="C3418" s="3"/>
      <c r="D3418" s="3"/>
      <c r="E3418" s="4"/>
      <c r="F3418" s="4"/>
    </row>
    <row r="3419" spans="1:6">
      <c r="A3419" s="5"/>
      <c r="B3419" s="3"/>
      <c r="C3419" s="3"/>
      <c r="D3419" s="3"/>
      <c r="E3419" s="4"/>
      <c r="F3419" s="4"/>
    </row>
    <row r="3420" spans="1:6">
      <c r="A3420" s="5"/>
      <c r="B3420" s="3"/>
      <c r="C3420" s="3"/>
      <c r="D3420" s="3"/>
      <c r="E3420" s="4"/>
      <c r="F3420" s="4"/>
    </row>
    <row r="3421" spans="1:6">
      <c r="A3421" s="5"/>
      <c r="B3421" s="3"/>
      <c r="C3421" s="3"/>
      <c r="D3421" s="3"/>
      <c r="E3421" s="4"/>
      <c r="F3421" s="4"/>
    </row>
    <row r="3422" spans="1:6">
      <c r="A3422" s="5"/>
      <c r="B3422" s="3"/>
      <c r="C3422" s="3"/>
      <c r="D3422" s="3"/>
      <c r="E3422" s="4"/>
      <c r="F3422" s="4"/>
    </row>
    <row r="3423" spans="1:6">
      <c r="A3423" s="5"/>
      <c r="B3423" s="3"/>
      <c r="C3423" s="3"/>
      <c r="D3423" s="3"/>
      <c r="E3423" s="4"/>
      <c r="F3423" s="4"/>
    </row>
    <row r="3424" spans="1:6">
      <c r="A3424" s="5"/>
      <c r="B3424" s="3"/>
      <c r="C3424" s="3"/>
      <c r="D3424" s="3"/>
      <c r="E3424" s="4"/>
      <c r="F3424" s="4"/>
    </row>
    <row r="3425" spans="1:6">
      <c r="A3425" s="5"/>
      <c r="B3425" s="3"/>
      <c r="C3425" s="3"/>
      <c r="D3425" s="3"/>
      <c r="E3425" s="4"/>
      <c r="F3425" s="4"/>
    </row>
    <row r="3426" spans="1:6">
      <c r="A3426" s="5"/>
      <c r="B3426" s="3"/>
      <c r="C3426" s="3"/>
      <c r="D3426" s="3"/>
      <c r="E3426" s="4"/>
      <c r="F3426" s="4"/>
    </row>
    <row r="3427" spans="1:6">
      <c r="A3427" s="5"/>
      <c r="B3427" s="3"/>
      <c r="C3427" s="3"/>
      <c r="D3427" s="3"/>
      <c r="E3427" s="4"/>
      <c r="F3427" s="4"/>
    </row>
    <row r="3428" spans="1:6">
      <c r="A3428" s="5"/>
      <c r="B3428" s="3"/>
      <c r="C3428" s="3"/>
      <c r="D3428" s="3"/>
      <c r="E3428" s="4"/>
      <c r="F3428" s="4"/>
    </row>
    <row r="3429" spans="1:6">
      <c r="A3429" s="5"/>
      <c r="B3429" s="3"/>
      <c r="C3429" s="3"/>
      <c r="D3429" s="3"/>
      <c r="E3429" s="4"/>
      <c r="F3429" s="4"/>
    </row>
    <row r="3430" spans="1:6">
      <c r="A3430" s="5"/>
      <c r="B3430" s="3"/>
      <c r="C3430" s="3"/>
      <c r="D3430" s="3"/>
      <c r="E3430" s="4"/>
      <c r="F3430" s="4"/>
    </row>
    <row r="3431" spans="1:6">
      <c r="A3431" s="5"/>
      <c r="B3431" s="3"/>
      <c r="C3431" s="3"/>
      <c r="D3431" s="3"/>
      <c r="E3431" s="4"/>
      <c r="F3431" s="4"/>
    </row>
    <row r="3432" spans="1:6">
      <c r="A3432" s="5"/>
      <c r="B3432" s="3"/>
      <c r="C3432" s="3"/>
      <c r="D3432" s="3"/>
      <c r="E3432" s="4"/>
      <c r="F3432" s="4"/>
    </row>
    <row r="3433" spans="1:6">
      <c r="A3433" s="5"/>
      <c r="B3433" s="3"/>
      <c r="C3433" s="3"/>
      <c r="D3433" s="3"/>
      <c r="E3433" s="4"/>
      <c r="F3433" s="4"/>
    </row>
    <row r="3434" spans="1:6">
      <c r="A3434" s="5"/>
      <c r="B3434" s="3"/>
      <c r="C3434" s="3"/>
      <c r="D3434" s="3"/>
      <c r="E3434" s="4"/>
      <c r="F3434" s="4"/>
    </row>
    <row r="3435" spans="1:6">
      <c r="A3435" s="5"/>
      <c r="B3435" s="3"/>
      <c r="C3435" s="3"/>
      <c r="D3435" s="3"/>
      <c r="E3435" s="4"/>
      <c r="F3435" s="4"/>
    </row>
    <row r="3436" spans="1:6">
      <c r="A3436" s="5"/>
      <c r="B3436" s="3"/>
      <c r="C3436" s="3"/>
      <c r="D3436" s="3"/>
      <c r="E3436" s="4"/>
      <c r="F3436" s="4"/>
    </row>
    <row r="3437" spans="1:6">
      <c r="A3437" s="5"/>
      <c r="B3437" s="3"/>
      <c r="C3437" s="3"/>
      <c r="D3437" s="3"/>
      <c r="E3437" s="4"/>
      <c r="F3437" s="4"/>
    </row>
    <row r="3438" spans="1:6">
      <c r="A3438" s="5"/>
      <c r="B3438" s="3"/>
      <c r="C3438" s="3"/>
      <c r="D3438" s="3"/>
      <c r="E3438" s="4"/>
      <c r="F3438" s="4"/>
    </row>
    <row r="3439" spans="1:6">
      <c r="A3439" s="5"/>
      <c r="B3439" s="3"/>
      <c r="C3439" s="3"/>
      <c r="D3439" s="3"/>
      <c r="E3439" s="4"/>
      <c r="F3439" s="4"/>
    </row>
    <row r="3440" spans="1:6">
      <c r="A3440" s="5"/>
      <c r="B3440" s="3"/>
      <c r="C3440" s="3"/>
      <c r="D3440" s="3"/>
      <c r="E3440" s="4"/>
      <c r="F3440" s="4"/>
    </row>
    <row r="3441" spans="1:6">
      <c r="A3441" s="5"/>
      <c r="B3441" s="3"/>
      <c r="C3441" s="3"/>
      <c r="D3441" s="3"/>
      <c r="E3441" s="4"/>
      <c r="F3441" s="4"/>
    </row>
    <row r="3442" spans="1:6">
      <c r="A3442" s="5"/>
      <c r="B3442" s="3"/>
      <c r="C3442" s="3"/>
      <c r="D3442" s="3"/>
      <c r="E3442" s="4"/>
      <c r="F3442" s="4"/>
    </row>
    <row r="3443" spans="1:6">
      <c r="A3443" s="5"/>
      <c r="B3443" s="3"/>
      <c r="C3443" s="3"/>
      <c r="D3443" s="3"/>
      <c r="E3443" s="4"/>
      <c r="F3443" s="4"/>
    </row>
    <row r="3444" spans="1:6">
      <c r="A3444" s="5"/>
      <c r="B3444" s="3"/>
      <c r="C3444" s="3"/>
      <c r="D3444" s="3"/>
      <c r="E3444" s="4"/>
      <c r="F3444" s="4"/>
    </row>
    <row r="3445" spans="1:6">
      <c r="A3445" s="5"/>
      <c r="B3445" s="3"/>
      <c r="C3445" s="3"/>
      <c r="D3445" s="3"/>
      <c r="E3445" s="4"/>
      <c r="F3445" s="4"/>
    </row>
    <row r="3446" spans="1:6">
      <c r="A3446" s="5"/>
      <c r="B3446" s="3"/>
      <c r="C3446" s="3"/>
      <c r="D3446" s="3"/>
      <c r="E3446" s="4"/>
      <c r="F3446" s="4"/>
    </row>
    <row r="3447" spans="1:6">
      <c r="A3447" s="5"/>
      <c r="B3447" s="3"/>
      <c r="C3447" s="3"/>
      <c r="D3447" s="3"/>
      <c r="E3447" s="4"/>
      <c r="F3447" s="4"/>
    </row>
    <row r="3448" spans="1:6">
      <c r="A3448" s="5"/>
      <c r="B3448" s="3"/>
      <c r="C3448" s="3"/>
      <c r="D3448" s="3"/>
      <c r="E3448" s="4"/>
      <c r="F3448" s="4"/>
    </row>
    <row r="3449" spans="1:6">
      <c r="A3449" s="5"/>
      <c r="B3449" s="3"/>
      <c r="C3449" s="3"/>
      <c r="D3449" s="3"/>
      <c r="E3449" s="4"/>
      <c r="F3449" s="4"/>
    </row>
    <row r="3450" spans="1:6">
      <c r="A3450" s="5"/>
      <c r="B3450" s="3"/>
      <c r="C3450" s="3"/>
      <c r="D3450" s="3"/>
      <c r="E3450" s="4"/>
      <c r="F3450" s="4"/>
    </row>
    <row r="3451" spans="1:6">
      <c r="A3451" s="5"/>
      <c r="B3451" s="3"/>
      <c r="C3451" s="3"/>
      <c r="D3451" s="3"/>
      <c r="E3451" s="4"/>
      <c r="F3451" s="4"/>
    </row>
    <row r="3452" spans="1:6">
      <c r="A3452" s="5"/>
      <c r="B3452" s="3"/>
      <c r="C3452" s="3"/>
      <c r="D3452" s="3"/>
      <c r="E3452" s="4"/>
      <c r="F3452" s="4"/>
    </row>
    <row r="3453" spans="1:6">
      <c r="A3453" s="5"/>
      <c r="B3453" s="3"/>
      <c r="C3453" s="3"/>
      <c r="D3453" s="3"/>
      <c r="E3453" s="4"/>
      <c r="F3453" s="4"/>
    </row>
    <row r="3454" spans="1:6">
      <c r="A3454" s="5"/>
      <c r="B3454" s="3"/>
      <c r="C3454" s="3"/>
      <c r="D3454" s="3"/>
      <c r="E3454" s="4"/>
      <c r="F3454" s="4"/>
    </row>
    <row r="3455" spans="1:6">
      <c r="A3455" s="5"/>
      <c r="B3455" s="3"/>
      <c r="C3455" s="3"/>
      <c r="D3455" s="3"/>
      <c r="E3455" s="4"/>
      <c r="F3455" s="4"/>
    </row>
    <row r="3456" spans="1:6">
      <c r="A3456" s="5"/>
      <c r="B3456" s="3"/>
      <c r="C3456" s="3"/>
      <c r="D3456" s="3"/>
      <c r="E3456" s="4"/>
      <c r="F3456" s="4"/>
    </row>
    <row r="3457" spans="1:6">
      <c r="A3457" s="5"/>
      <c r="B3457" s="3"/>
      <c r="C3457" s="3"/>
      <c r="D3457" s="3"/>
      <c r="E3457" s="4"/>
      <c r="F3457" s="4"/>
    </row>
    <row r="3458" spans="1:6">
      <c r="A3458" s="5"/>
      <c r="B3458" s="3"/>
      <c r="C3458" s="3"/>
      <c r="D3458" s="3"/>
      <c r="E3458" s="4"/>
      <c r="F3458" s="4"/>
    </row>
    <row r="3459" spans="1:6">
      <c r="A3459" s="5"/>
      <c r="B3459" s="3"/>
      <c r="C3459" s="3"/>
      <c r="D3459" s="3"/>
      <c r="E3459" s="4"/>
      <c r="F3459" s="4"/>
    </row>
    <row r="3460" spans="1:6">
      <c r="A3460" s="5"/>
      <c r="B3460" s="3"/>
      <c r="C3460" s="3"/>
      <c r="D3460" s="3"/>
      <c r="E3460" s="4"/>
      <c r="F3460" s="4"/>
    </row>
    <row r="3461" spans="1:6">
      <c r="A3461" s="5"/>
      <c r="B3461" s="3"/>
      <c r="C3461" s="3"/>
      <c r="D3461" s="3"/>
      <c r="E3461" s="4"/>
      <c r="F3461" s="4"/>
    </row>
    <row r="3462" spans="1:6">
      <c r="A3462" s="5"/>
      <c r="B3462" s="3"/>
      <c r="C3462" s="3"/>
      <c r="D3462" s="3"/>
      <c r="E3462" s="4"/>
      <c r="F3462" s="4"/>
    </row>
    <row r="3463" spans="1:6">
      <c r="A3463" s="5"/>
      <c r="B3463" s="3"/>
      <c r="C3463" s="3"/>
      <c r="D3463" s="3"/>
      <c r="E3463" s="4"/>
      <c r="F3463" s="4"/>
    </row>
    <row r="3464" spans="1:6">
      <c r="A3464" s="5"/>
      <c r="B3464" s="3"/>
      <c r="C3464" s="3"/>
      <c r="D3464" s="3"/>
      <c r="E3464" s="4"/>
      <c r="F3464" s="4"/>
    </row>
    <row r="3465" spans="1:6">
      <c r="A3465" s="5"/>
      <c r="B3465" s="3"/>
      <c r="C3465" s="3"/>
      <c r="D3465" s="3"/>
      <c r="E3465" s="4"/>
      <c r="F3465" s="4"/>
    </row>
    <row r="3466" spans="1:6">
      <c r="A3466" s="5"/>
      <c r="B3466" s="3"/>
      <c r="C3466" s="3"/>
      <c r="D3466" s="3"/>
      <c r="E3466" s="4"/>
      <c r="F3466" s="4"/>
    </row>
    <row r="3467" spans="1:6">
      <c r="A3467" s="5"/>
      <c r="B3467" s="3"/>
      <c r="C3467" s="3"/>
      <c r="D3467" s="3"/>
      <c r="E3467" s="4"/>
      <c r="F3467" s="4"/>
    </row>
    <row r="3468" spans="1:6">
      <c r="A3468" s="5"/>
      <c r="B3468" s="3"/>
      <c r="C3468" s="3"/>
      <c r="D3468" s="3"/>
      <c r="E3468" s="4"/>
      <c r="F3468" s="4"/>
    </row>
    <row r="3469" spans="1:6">
      <c r="A3469" s="5"/>
      <c r="B3469" s="3"/>
      <c r="C3469" s="3"/>
      <c r="D3469" s="3"/>
      <c r="E3469" s="4"/>
      <c r="F3469" s="4"/>
    </row>
    <row r="3470" spans="1:6">
      <c r="A3470" s="5"/>
      <c r="B3470" s="3"/>
      <c r="C3470" s="3"/>
      <c r="D3470" s="3"/>
      <c r="E3470" s="4"/>
      <c r="F3470" s="4"/>
    </row>
    <row r="3471" spans="1:6">
      <c r="A3471" s="5"/>
      <c r="B3471" s="3"/>
      <c r="C3471" s="3"/>
      <c r="D3471" s="3"/>
      <c r="E3471" s="4"/>
      <c r="F3471" s="4"/>
    </row>
    <row r="3472" spans="1:6">
      <c r="A3472" s="5"/>
      <c r="B3472" s="3"/>
      <c r="C3472" s="3"/>
      <c r="D3472" s="3"/>
      <c r="E3472" s="4"/>
      <c r="F3472" s="4"/>
    </row>
    <row r="3473" spans="1:6">
      <c r="A3473" s="5"/>
      <c r="B3473" s="3"/>
      <c r="C3473" s="3"/>
      <c r="D3473" s="3"/>
      <c r="E3473" s="4"/>
      <c r="F3473" s="4"/>
    </row>
    <row r="3474" spans="1:6">
      <c r="A3474" s="5"/>
      <c r="B3474" s="3"/>
      <c r="C3474" s="3"/>
      <c r="D3474" s="3"/>
      <c r="E3474" s="4"/>
      <c r="F3474" s="4"/>
    </row>
    <row r="3475" spans="1:6">
      <c r="A3475" s="5"/>
      <c r="B3475" s="3"/>
      <c r="C3475" s="3"/>
      <c r="D3475" s="3"/>
      <c r="E3475" s="4"/>
      <c r="F3475" s="4"/>
    </row>
    <row r="3476" spans="1:6">
      <c r="A3476" s="5"/>
      <c r="B3476" s="3"/>
      <c r="C3476" s="3"/>
      <c r="D3476" s="3"/>
      <c r="E3476" s="4"/>
      <c r="F3476" s="4"/>
    </row>
    <row r="3477" spans="1:6">
      <c r="A3477" s="5"/>
      <c r="B3477" s="3"/>
      <c r="C3477" s="3"/>
      <c r="D3477" s="3"/>
      <c r="E3477" s="4"/>
      <c r="F3477" s="4"/>
    </row>
    <row r="3478" spans="1:6">
      <c r="A3478" s="5"/>
      <c r="B3478" s="3"/>
      <c r="C3478" s="3"/>
      <c r="D3478" s="3"/>
      <c r="E3478" s="4"/>
      <c r="F3478" s="4"/>
    </row>
    <row r="3479" spans="1:6">
      <c r="A3479" s="5"/>
      <c r="B3479" s="3"/>
      <c r="C3479" s="3"/>
      <c r="D3479" s="3"/>
      <c r="E3479" s="4"/>
      <c r="F3479" s="4"/>
    </row>
    <row r="3480" spans="1:6">
      <c r="A3480" s="5"/>
      <c r="B3480" s="3"/>
      <c r="C3480" s="3"/>
      <c r="D3480" s="3"/>
      <c r="E3480" s="4"/>
      <c r="F3480" s="4"/>
    </row>
    <row r="3481" spans="1:6">
      <c r="A3481" s="5"/>
      <c r="B3481" s="3"/>
      <c r="C3481" s="3"/>
      <c r="D3481" s="3"/>
      <c r="E3481" s="4"/>
      <c r="F3481" s="4"/>
    </row>
    <row r="3482" spans="1:6">
      <c r="A3482" s="5"/>
      <c r="B3482" s="3"/>
      <c r="C3482" s="3"/>
      <c r="D3482" s="3"/>
      <c r="E3482" s="4"/>
      <c r="F3482" s="4"/>
    </row>
    <row r="3483" spans="1:6">
      <c r="A3483" s="5"/>
      <c r="B3483" s="3"/>
      <c r="C3483" s="3"/>
      <c r="D3483" s="3"/>
      <c r="E3483" s="4"/>
      <c r="F3483" s="4"/>
    </row>
    <row r="3484" spans="1:6">
      <c r="A3484" s="5"/>
      <c r="B3484" s="3"/>
      <c r="C3484" s="3"/>
      <c r="D3484" s="3"/>
      <c r="E3484" s="4"/>
      <c r="F3484" s="4"/>
    </row>
    <row r="3485" spans="1:6">
      <c r="A3485" s="5"/>
      <c r="B3485" s="3"/>
      <c r="C3485" s="3"/>
      <c r="D3485" s="3"/>
      <c r="E3485" s="4"/>
      <c r="F3485" s="4"/>
    </row>
    <row r="3486" spans="1:6">
      <c r="A3486" s="5"/>
      <c r="B3486" s="3"/>
      <c r="C3486" s="3"/>
      <c r="D3486" s="3"/>
      <c r="E3486" s="4"/>
      <c r="F3486" s="4"/>
    </row>
    <row r="3487" spans="1:6">
      <c r="A3487" s="5"/>
      <c r="B3487" s="3"/>
      <c r="C3487" s="3"/>
      <c r="D3487" s="3"/>
      <c r="E3487" s="4"/>
      <c r="F3487" s="4"/>
    </row>
    <row r="3488" spans="1:6">
      <c r="A3488" s="5"/>
      <c r="B3488" s="3"/>
      <c r="C3488" s="3"/>
      <c r="D3488" s="3"/>
      <c r="E3488" s="4"/>
      <c r="F3488" s="4"/>
    </row>
    <row r="3489" spans="1:6">
      <c r="A3489" s="5"/>
      <c r="B3489" s="3"/>
      <c r="C3489" s="3"/>
      <c r="D3489" s="3"/>
      <c r="E3489" s="4"/>
      <c r="F3489" s="4"/>
    </row>
    <row r="3490" spans="1:6">
      <c r="A3490" s="5"/>
      <c r="B3490" s="3"/>
      <c r="C3490" s="3"/>
      <c r="D3490" s="3"/>
      <c r="E3490" s="4"/>
      <c r="F3490" s="4"/>
    </row>
    <row r="3491" spans="1:6">
      <c r="A3491" s="5"/>
      <c r="B3491" s="3"/>
      <c r="C3491" s="3"/>
      <c r="D3491" s="3"/>
      <c r="E3491" s="4"/>
      <c r="F3491" s="4"/>
    </row>
    <row r="3492" spans="1:6">
      <c r="A3492" s="5"/>
      <c r="B3492" s="3"/>
      <c r="C3492" s="3"/>
      <c r="D3492" s="3"/>
      <c r="E3492" s="4"/>
      <c r="F3492" s="4"/>
    </row>
    <row r="3493" spans="1:6">
      <c r="A3493" s="5"/>
      <c r="B3493" s="3"/>
      <c r="C3493" s="3"/>
      <c r="D3493" s="3"/>
      <c r="E3493" s="4"/>
      <c r="F3493" s="4"/>
    </row>
    <row r="3494" spans="1:6">
      <c r="A3494" s="5"/>
      <c r="B3494" s="3"/>
      <c r="C3494" s="3"/>
      <c r="D3494" s="3"/>
      <c r="E3494" s="4"/>
      <c r="F3494" s="4"/>
    </row>
    <row r="3495" spans="1:6">
      <c r="A3495" s="5"/>
      <c r="B3495" s="3"/>
      <c r="C3495" s="3"/>
      <c r="D3495" s="3"/>
      <c r="E3495" s="4"/>
      <c r="F3495" s="4"/>
    </row>
    <row r="3496" spans="1:6">
      <c r="A3496" s="5"/>
      <c r="B3496" s="3"/>
      <c r="C3496" s="3"/>
      <c r="D3496" s="3"/>
      <c r="E3496" s="4"/>
      <c r="F3496" s="4"/>
    </row>
    <row r="3497" spans="1:6">
      <c r="A3497" s="5"/>
      <c r="B3497" s="3"/>
      <c r="C3497" s="3"/>
      <c r="D3497" s="3"/>
      <c r="E3497" s="4"/>
      <c r="F3497" s="4"/>
    </row>
    <row r="3498" spans="1:6">
      <c r="A3498" s="5"/>
      <c r="B3498" s="3"/>
      <c r="C3498" s="3"/>
      <c r="D3498" s="3"/>
      <c r="E3498" s="4"/>
      <c r="F3498" s="4"/>
    </row>
    <row r="3499" spans="1:6">
      <c r="A3499" s="5"/>
      <c r="B3499" s="3"/>
      <c r="C3499" s="3"/>
      <c r="D3499" s="3"/>
      <c r="E3499" s="4"/>
      <c r="F3499" s="4"/>
    </row>
    <row r="3500" spans="1:6">
      <c r="A3500" s="5"/>
      <c r="B3500" s="3"/>
      <c r="C3500" s="3"/>
      <c r="D3500" s="3"/>
      <c r="E3500" s="4"/>
      <c r="F3500" s="4"/>
    </row>
    <row r="3501" spans="1:6">
      <c r="A3501" s="5"/>
      <c r="B3501" s="3"/>
      <c r="C3501" s="3"/>
      <c r="D3501" s="3"/>
      <c r="E3501" s="4"/>
      <c r="F3501" s="4"/>
    </row>
    <row r="3502" spans="1:6">
      <c r="A3502" s="5"/>
      <c r="B3502" s="3"/>
      <c r="C3502" s="3"/>
      <c r="D3502" s="3"/>
      <c r="E3502" s="4"/>
      <c r="F3502" s="4"/>
    </row>
    <row r="3503" spans="1:6">
      <c r="A3503" s="5"/>
      <c r="B3503" s="3"/>
      <c r="C3503" s="3"/>
      <c r="D3503" s="3"/>
      <c r="E3503" s="4"/>
      <c r="F3503" s="4"/>
    </row>
    <row r="3504" spans="1:6">
      <c r="A3504" s="5"/>
      <c r="B3504" s="3"/>
      <c r="C3504" s="3"/>
      <c r="D3504" s="3"/>
      <c r="E3504" s="4"/>
      <c r="F3504" s="4"/>
    </row>
    <row r="3505" spans="1:6">
      <c r="A3505" s="5"/>
      <c r="B3505" s="3"/>
      <c r="C3505" s="3"/>
      <c r="D3505" s="3"/>
      <c r="E3505" s="4"/>
      <c r="F3505" s="4"/>
    </row>
    <row r="3506" spans="1:6">
      <c r="A3506" s="5"/>
      <c r="B3506" s="3"/>
      <c r="C3506" s="3"/>
      <c r="D3506" s="3"/>
      <c r="E3506" s="4"/>
      <c r="F3506" s="4"/>
    </row>
    <row r="3507" spans="1:6">
      <c r="A3507" s="5"/>
      <c r="B3507" s="3"/>
      <c r="C3507" s="3"/>
      <c r="D3507" s="3"/>
      <c r="E3507" s="4"/>
      <c r="F3507" s="4"/>
    </row>
    <row r="3508" spans="1:6">
      <c r="A3508" s="5"/>
      <c r="B3508" s="3"/>
      <c r="C3508" s="3"/>
      <c r="D3508" s="3"/>
      <c r="E3508" s="4"/>
      <c r="F3508" s="4"/>
    </row>
    <row r="3509" spans="1:6">
      <c r="A3509" s="5"/>
      <c r="B3509" s="3"/>
      <c r="C3509" s="3"/>
      <c r="D3509" s="3"/>
      <c r="E3509" s="4"/>
      <c r="F3509" s="4"/>
    </row>
    <row r="3510" spans="1:6">
      <c r="A3510" s="5"/>
      <c r="B3510" s="3"/>
      <c r="C3510" s="3"/>
      <c r="D3510" s="3"/>
      <c r="E3510" s="4"/>
      <c r="F3510" s="4"/>
    </row>
    <row r="3511" spans="1:6">
      <c r="A3511" s="5"/>
      <c r="B3511" s="3"/>
      <c r="C3511" s="3"/>
      <c r="D3511" s="3"/>
      <c r="E3511" s="4"/>
      <c r="F3511" s="4"/>
    </row>
    <row r="3512" spans="1:6">
      <c r="A3512" s="5"/>
      <c r="B3512" s="3"/>
      <c r="C3512" s="3"/>
      <c r="D3512" s="3"/>
      <c r="E3512" s="4"/>
      <c r="F3512" s="4"/>
    </row>
    <row r="3513" spans="1:6">
      <c r="A3513" s="5"/>
      <c r="B3513" s="3"/>
      <c r="C3513" s="3"/>
      <c r="D3513" s="3"/>
      <c r="E3513" s="4"/>
      <c r="F3513" s="4"/>
    </row>
    <row r="3514" spans="1:6">
      <c r="A3514" s="5"/>
      <c r="B3514" s="3"/>
      <c r="C3514" s="3"/>
      <c r="D3514" s="3"/>
      <c r="E3514" s="4"/>
      <c r="F3514" s="4"/>
    </row>
    <row r="3515" spans="1:6">
      <c r="A3515" s="5"/>
      <c r="B3515" s="3"/>
      <c r="C3515" s="3"/>
      <c r="D3515" s="3"/>
      <c r="E3515" s="4"/>
      <c r="F3515" s="4"/>
    </row>
    <row r="3516" spans="1:6">
      <c r="A3516" s="5"/>
      <c r="B3516" s="3"/>
      <c r="C3516" s="3"/>
      <c r="D3516" s="3"/>
      <c r="E3516" s="4"/>
      <c r="F3516" s="4"/>
    </row>
    <row r="3517" spans="1:6">
      <c r="A3517" s="5"/>
      <c r="B3517" s="3"/>
      <c r="C3517" s="3"/>
      <c r="D3517" s="3"/>
      <c r="E3517" s="4"/>
      <c r="F3517" s="4"/>
    </row>
    <row r="3518" spans="1:6">
      <c r="A3518" s="5"/>
      <c r="B3518" s="3"/>
      <c r="C3518" s="3"/>
      <c r="D3518" s="3"/>
      <c r="E3518" s="4"/>
      <c r="F3518" s="4"/>
    </row>
    <row r="3519" spans="1:6">
      <c r="A3519" s="5"/>
      <c r="B3519" s="3"/>
      <c r="C3519" s="3"/>
      <c r="D3519" s="3"/>
      <c r="E3519" s="4"/>
      <c r="F3519" s="4"/>
    </row>
    <row r="3520" spans="1:6">
      <c r="A3520" s="5"/>
      <c r="B3520" s="3"/>
      <c r="C3520" s="3"/>
      <c r="D3520" s="3"/>
      <c r="E3520" s="4"/>
      <c r="F3520" s="4"/>
    </row>
    <row r="3521" spans="1:6">
      <c r="A3521" s="5"/>
      <c r="B3521" s="3"/>
      <c r="C3521" s="3"/>
      <c r="D3521" s="3"/>
      <c r="E3521" s="4"/>
      <c r="F3521" s="4"/>
    </row>
    <row r="3522" spans="1:6">
      <c r="A3522" s="5"/>
      <c r="B3522" s="3"/>
      <c r="C3522" s="3"/>
      <c r="D3522" s="3"/>
      <c r="E3522" s="4"/>
      <c r="F3522" s="4"/>
    </row>
    <row r="3523" spans="1:6">
      <c r="A3523" s="5"/>
      <c r="B3523" s="3"/>
      <c r="C3523" s="3"/>
      <c r="D3523" s="3"/>
      <c r="E3523" s="4"/>
      <c r="F3523" s="4"/>
    </row>
    <row r="3524" spans="1:6">
      <c r="A3524" s="5"/>
      <c r="B3524" s="3"/>
      <c r="C3524" s="3"/>
      <c r="D3524" s="3"/>
      <c r="E3524" s="4"/>
      <c r="F3524" s="4"/>
    </row>
    <row r="3525" spans="1:6">
      <c r="A3525" s="5"/>
      <c r="B3525" s="3"/>
      <c r="C3525" s="3"/>
      <c r="D3525" s="3"/>
      <c r="E3525" s="4"/>
      <c r="F3525" s="4"/>
    </row>
    <row r="3526" spans="1:6">
      <c r="A3526" s="5"/>
      <c r="B3526" s="3"/>
      <c r="C3526" s="3"/>
      <c r="D3526" s="3"/>
      <c r="E3526" s="4"/>
      <c r="F3526" s="4"/>
    </row>
    <row r="3527" spans="1:6">
      <c r="A3527" s="5"/>
      <c r="B3527" s="3"/>
      <c r="C3527" s="3"/>
      <c r="D3527" s="3"/>
      <c r="E3527" s="4"/>
      <c r="F3527" s="4"/>
    </row>
    <row r="3528" spans="1:6">
      <c r="A3528" s="5"/>
      <c r="B3528" s="3"/>
      <c r="C3528" s="3"/>
      <c r="D3528" s="3"/>
      <c r="E3528" s="4"/>
      <c r="F3528" s="4"/>
    </row>
    <row r="3529" spans="1:6">
      <c r="A3529" s="5"/>
      <c r="B3529" s="3"/>
      <c r="C3529" s="3"/>
      <c r="D3529" s="3"/>
      <c r="E3529" s="4"/>
      <c r="F3529" s="4"/>
    </row>
    <row r="3530" spans="1:6">
      <c r="A3530" s="5"/>
      <c r="B3530" s="3"/>
      <c r="C3530" s="3"/>
      <c r="D3530" s="3"/>
      <c r="E3530" s="4"/>
      <c r="F3530" s="4"/>
    </row>
    <row r="3531" spans="1:6">
      <c r="A3531" s="5"/>
      <c r="B3531" s="3"/>
      <c r="C3531" s="3"/>
      <c r="D3531" s="3"/>
      <c r="E3531" s="4"/>
      <c r="F3531" s="4"/>
    </row>
    <row r="3532" spans="1:6">
      <c r="A3532" s="5"/>
      <c r="B3532" s="3"/>
      <c r="C3532" s="3"/>
      <c r="D3532" s="3"/>
      <c r="E3532" s="4"/>
      <c r="F3532" s="4"/>
    </row>
    <row r="3533" spans="1:6">
      <c r="A3533" s="5"/>
      <c r="B3533" s="3"/>
      <c r="C3533" s="3"/>
      <c r="D3533" s="3"/>
      <c r="E3533" s="4"/>
      <c r="F3533" s="4"/>
    </row>
    <row r="3534" spans="1:6">
      <c r="A3534" s="5"/>
      <c r="B3534" s="3"/>
      <c r="C3534" s="3"/>
      <c r="D3534" s="3"/>
      <c r="E3534" s="4"/>
      <c r="F3534" s="4"/>
    </row>
    <row r="3535" spans="1:6">
      <c r="A3535" s="5"/>
      <c r="B3535" s="3"/>
      <c r="C3535" s="3"/>
      <c r="D3535" s="3"/>
      <c r="E3535" s="4"/>
      <c r="F3535" s="4"/>
    </row>
    <row r="3536" spans="1:6">
      <c r="A3536" s="5"/>
      <c r="B3536" s="3"/>
      <c r="C3536" s="3"/>
      <c r="D3536" s="3"/>
      <c r="E3536" s="4"/>
      <c r="F3536" s="4"/>
    </row>
    <row r="3537" spans="1:6">
      <c r="A3537" s="5"/>
      <c r="B3537" s="3"/>
      <c r="C3537" s="3"/>
      <c r="D3537" s="3"/>
      <c r="E3537" s="4"/>
      <c r="F3537" s="4"/>
    </row>
    <row r="3538" spans="1:6">
      <c r="A3538" s="5"/>
      <c r="B3538" s="3"/>
      <c r="C3538" s="3"/>
      <c r="D3538" s="3"/>
      <c r="E3538" s="4"/>
      <c r="F3538" s="4"/>
    </row>
    <row r="3539" spans="1:6">
      <c r="A3539" s="5"/>
      <c r="B3539" s="3"/>
      <c r="C3539" s="3"/>
      <c r="D3539" s="3"/>
      <c r="E3539" s="4"/>
      <c r="F3539" s="4"/>
    </row>
    <row r="3540" spans="1:6">
      <c r="A3540" s="5"/>
      <c r="B3540" s="3"/>
      <c r="C3540" s="3"/>
      <c r="D3540" s="3"/>
      <c r="E3540" s="4"/>
      <c r="F3540" s="4"/>
    </row>
    <row r="3541" spans="1:6">
      <c r="A3541" s="5"/>
      <c r="B3541" s="3"/>
      <c r="C3541" s="3"/>
      <c r="D3541" s="3"/>
      <c r="E3541" s="4"/>
      <c r="F3541" s="4"/>
    </row>
    <row r="3542" spans="1:6">
      <c r="A3542" s="5"/>
      <c r="B3542" s="3"/>
      <c r="C3542" s="3"/>
      <c r="D3542" s="3"/>
      <c r="E3542" s="4"/>
      <c r="F3542" s="4"/>
    </row>
    <row r="3543" spans="1:6">
      <c r="A3543" s="5"/>
      <c r="B3543" s="3"/>
      <c r="C3543" s="3"/>
      <c r="D3543" s="3"/>
      <c r="E3543" s="4"/>
      <c r="F3543" s="4"/>
    </row>
    <row r="3544" spans="1:6">
      <c r="A3544" s="5"/>
      <c r="B3544" s="3"/>
      <c r="C3544" s="3"/>
      <c r="D3544" s="3"/>
      <c r="E3544" s="4"/>
      <c r="F3544" s="4"/>
    </row>
    <row r="3545" spans="1:6">
      <c r="A3545" s="5"/>
      <c r="B3545" s="3"/>
      <c r="C3545" s="3"/>
      <c r="D3545" s="3"/>
      <c r="E3545" s="4"/>
      <c r="F3545" s="4"/>
    </row>
    <row r="3546" spans="1:6">
      <c r="A3546" s="5"/>
      <c r="B3546" s="3"/>
      <c r="C3546" s="3"/>
      <c r="D3546" s="3"/>
      <c r="E3546" s="4"/>
      <c r="F3546" s="4"/>
    </row>
    <row r="3547" spans="1:6">
      <c r="A3547" s="5"/>
      <c r="B3547" s="3"/>
      <c r="C3547" s="3"/>
      <c r="D3547" s="3"/>
      <c r="E3547" s="4"/>
      <c r="F3547" s="4"/>
    </row>
    <row r="3548" spans="1:6">
      <c r="A3548" s="5"/>
      <c r="B3548" s="3"/>
      <c r="C3548" s="3"/>
      <c r="D3548" s="3"/>
      <c r="E3548" s="4"/>
      <c r="F3548" s="4"/>
    </row>
    <row r="3549" spans="1:6">
      <c r="A3549" s="5"/>
      <c r="B3549" s="3"/>
      <c r="C3549" s="3"/>
      <c r="D3549" s="3"/>
      <c r="E3549" s="4"/>
      <c r="F3549" s="4"/>
    </row>
    <row r="3550" spans="1:6">
      <c r="A3550" s="5"/>
      <c r="B3550" s="3"/>
      <c r="C3550" s="3"/>
      <c r="D3550" s="3"/>
      <c r="E3550" s="4"/>
      <c r="F3550" s="4"/>
    </row>
    <row r="3551" spans="1:6">
      <c r="A3551" s="5"/>
      <c r="B3551" s="3"/>
      <c r="C3551" s="3"/>
      <c r="D3551" s="3"/>
      <c r="E3551" s="4"/>
      <c r="F3551" s="4"/>
    </row>
    <row r="3552" spans="1:6">
      <c r="A3552" s="5"/>
      <c r="B3552" s="3"/>
      <c r="C3552" s="3"/>
      <c r="D3552" s="3"/>
      <c r="E3552" s="4"/>
      <c r="F3552" s="4"/>
    </row>
    <row r="3553" spans="1:6">
      <c r="A3553" s="5"/>
      <c r="B3553" s="3"/>
      <c r="C3553" s="3"/>
      <c r="D3553" s="3"/>
      <c r="E3553" s="4"/>
      <c r="F3553" s="4"/>
    </row>
    <row r="3554" spans="1:6">
      <c r="A3554" s="5"/>
      <c r="B3554" s="3"/>
      <c r="C3554" s="3"/>
      <c r="D3554" s="3"/>
      <c r="E3554" s="4"/>
      <c r="F3554" s="4"/>
    </row>
    <row r="3555" spans="1:6">
      <c r="A3555" s="5"/>
      <c r="B3555" s="3"/>
      <c r="C3555" s="3"/>
      <c r="D3555" s="3"/>
      <c r="E3555" s="4"/>
      <c r="F3555" s="4"/>
    </row>
    <row r="3556" spans="1:6">
      <c r="A3556" s="5"/>
      <c r="B3556" s="3"/>
      <c r="C3556" s="3"/>
      <c r="D3556" s="3"/>
      <c r="E3556" s="4"/>
      <c r="F3556" s="4"/>
    </row>
    <row r="3557" spans="1:6">
      <c r="A3557" s="5"/>
      <c r="B3557" s="3"/>
      <c r="C3557" s="3"/>
      <c r="D3557" s="3"/>
      <c r="E3557" s="4"/>
      <c r="F3557" s="4"/>
    </row>
    <row r="3558" spans="1:6">
      <c r="A3558" s="5"/>
      <c r="B3558" s="3"/>
      <c r="C3558" s="3"/>
      <c r="D3558" s="3"/>
      <c r="E3558" s="4"/>
      <c r="F3558" s="4"/>
    </row>
    <row r="3559" spans="1:6">
      <c r="A3559" s="5"/>
      <c r="B3559" s="3"/>
      <c r="C3559" s="3"/>
      <c r="D3559" s="3"/>
      <c r="E3559" s="4"/>
      <c r="F3559" s="4"/>
    </row>
    <row r="3560" spans="1:6">
      <c r="A3560" s="5"/>
      <c r="B3560" s="3"/>
      <c r="C3560" s="3"/>
      <c r="D3560" s="3"/>
      <c r="E3560" s="4"/>
      <c r="F3560" s="4"/>
    </row>
    <row r="3561" spans="1:6">
      <c r="A3561" s="5"/>
      <c r="B3561" s="3"/>
      <c r="C3561" s="3"/>
      <c r="D3561" s="3"/>
      <c r="E3561" s="4"/>
      <c r="F3561" s="4"/>
    </row>
    <row r="3562" spans="1:6">
      <c r="A3562" s="5"/>
      <c r="B3562" s="3"/>
      <c r="C3562" s="3"/>
      <c r="D3562" s="3"/>
      <c r="E3562" s="4"/>
      <c r="F3562" s="4"/>
    </row>
    <row r="3563" spans="1:6">
      <c r="A3563" s="5"/>
      <c r="B3563" s="3"/>
      <c r="C3563" s="3"/>
      <c r="D3563" s="3"/>
      <c r="E3563" s="4"/>
      <c r="F3563" s="4"/>
    </row>
    <row r="3564" spans="1:6">
      <c r="A3564" s="5"/>
      <c r="B3564" s="3"/>
      <c r="C3564" s="3"/>
      <c r="D3564" s="3"/>
      <c r="E3564" s="4"/>
      <c r="F3564" s="4"/>
    </row>
    <row r="3565" spans="1:6">
      <c r="A3565" s="5"/>
      <c r="B3565" s="3"/>
      <c r="C3565" s="3"/>
      <c r="D3565" s="3"/>
      <c r="E3565" s="4"/>
      <c r="F3565" s="4"/>
    </row>
    <row r="3566" spans="1:6">
      <c r="A3566" s="5"/>
      <c r="B3566" s="3"/>
      <c r="C3566" s="3"/>
      <c r="D3566" s="3"/>
      <c r="E3566" s="4"/>
      <c r="F3566" s="4"/>
    </row>
    <row r="3567" spans="1:6">
      <c r="A3567" s="5"/>
      <c r="B3567" s="3"/>
      <c r="C3567" s="3"/>
      <c r="D3567" s="3"/>
      <c r="E3567" s="4"/>
      <c r="F3567" s="4"/>
    </row>
    <row r="3568" spans="1:6">
      <c r="A3568" s="5"/>
      <c r="B3568" s="3"/>
      <c r="C3568" s="3"/>
      <c r="D3568" s="3"/>
      <c r="E3568" s="4"/>
      <c r="F3568" s="4"/>
    </row>
    <row r="3569" spans="1:6">
      <c r="A3569" s="5"/>
      <c r="B3569" s="3"/>
      <c r="C3569" s="3"/>
      <c r="D3569" s="3"/>
      <c r="E3569" s="4"/>
      <c r="F3569" s="4"/>
    </row>
    <row r="3570" spans="1:6">
      <c r="A3570" s="5"/>
      <c r="B3570" s="3"/>
      <c r="C3570" s="3"/>
      <c r="D3570" s="3"/>
      <c r="E3570" s="4"/>
      <c r="F3570" s="4"/>
    </row>
    <row r="3571" spans="1:6">
      <c r="A3571" s="5"/>
      <c r="B3571" s="3"/>
      <c r="C3571" s="3"/>
      <c r="D3571" s="3"/>
      <c r="E3571" s="4"/>
      <c r="F3571" s="4"/>
    </row>
    <row r="3572" spans="1:6">
      <c r="A3572" s="5"/>
      <c r="B3572" s="3"/>
      <c r="C3572" s="3"/>
      <c r="D3572" s="3"/>
      <c r="E3572" s="4"/>
      <c r="F3572" s="4"/>
    </row>
    <row r="3573" spans="1:6">
      <c r="A3573" s="5"/>
      <c r="B3573" s="3"/>
      <c r="C3573" s="3"/>
      <c r="D3573" s="3"/>
      <c r="E3573" s="4"/>
      <c r="F3573" s="4"/>
    </row>
    <row r="3574" spans="1:6">
      <c r="A3574" s="5"/>
      <c r="B3574" s="3"/>
      <c r="C3574" s="3"/>
      <c r="D3574" s="3"/>
      <c r="E3574" s="4"/>
      <c r="F3574" s="4"/>
    </row>
  </sheetData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28"/>
  <sheetViews>
    <sheetView zoomScaleNormal="100" workbookViewId="0">
      <selection activeCell="C27" sqref="C27"/>
    </sheetView>
  </sheetViews>
  <sheetFormatPr defaultRowHeight="14.4"/>
  <cols>
    <col min="1" max="1" width="16.6640625" style="81" customWidth="1"/>
    <col min="2" max="2" width="18.6640625" style="49" customWidth="1"/>
    <col min="3" max="3" width="19.5546875" style="81" customWidth="1"/>
    <col min="4" max="4" width="19.5546875" style="49" customWidth="1"/>
    <col min="5" max="5" width="61.88671875" style="113" customWidth="1"/>
    <col min="6" max="6" width="13.109375" style="113" customWidth="1"/>
    <col min="7" max="13" width="13.109375" style="49" customWidth="1"/>
    <col min="14" max="14" width="16.5546875" style="49" customWidth="1"/>
    <col min="15" max="15" width="14.5546875" style="49" customWidth="1"/>
    <col min="16" max="16" width="11.44140625" style="49" customWidth="1"/>
    <col min="17" max="17" width="11.88671875" style="49" customWidth="1"/>
    <col min="18" max="19" width="11.44140625" style="49" customWidth="1"/>
    <col min="20" max="20" width="15.6640625" customWidth="1"/>
    <col min="23" max="23" width="14.44140625" customWidth="1"/>
    <col min="24" max="24" width="27.44140625" customWidth="1"/>
    <col min="25" max="25" width="9.109375" style="55"/>
    <col min="26" max="26" width="14.6640625" style="55" customWidth="1"/>
    <col min="27" max="27" width="43.5546875" style="129" customWidth="1"/>
    <col min="28" max="28" width="43.44140625" style="129" customWidth="1"/>
    <col min="29" max="29" width="44.88671875" style="129" customWidth="1"/>
    <col min="30" max="31" width="14.6640625" style="55" customWidth="1"/>
    <col min="32" max="32" width="48" customWidth="1"/>
    <col min="33" max="33" width="45.109375" customWidth="1"/>
    <col min="34" max="34" width="29.88671875" customWidth="1"/>
    <col min="35" max="35" width="58.33203125" customWidth="1"/>
  </cols>
  <sheetData>
    <row r="1" spans="1:35">
      <c r="A1" s="80" t="s">
        <v>323</v>
      </c>
      <c r="B1" s="77" t="s">
        <v>1244</v>
      </c>
      <c r="C1" s="80" t="s">
        <v>1245</v>
      </c>
      <c r="D1" s="77" t="s">
        <v>1248</v>
      </c>
      <c r="E1" s="112" t="s">
        <v>1313</v>
      </c>
      <c r="F1" s="112" t="s">
        <v>1246</v>
      </c>
      <c r="G1" s="77" t="s">
        <v>1249</v>
      </c>
      <c r="H1" s="77" t="s">
        <v>1255</v>
      </c>
      <c r="I1" s="77" t="s">
        <v>1274</v>
      </c>
      <c r="J1" s="72" t="s">
        <v>1259</v>
      </c>
      <c r="K1" s="71" t="s">
        <v>1258</v>
      </c>
      <c r="L1" s="71" t="s">
        <v>1257</v>
      </c>
      <c r="M1" s="70" t="s">
        <v>1256</v>
      </c>
      <c r="N1" s="70" t="s">
        <v>1260</v>
      </c>
      <c r="O1" s="70" t="s">
        <v>1266</v>
      </c>
      <c r="P1" s="70" t="s">
        <v>333</v>
      </c>
      <c r="Q1" s="70" t="s">
        <v>1261</v>
      </c>
      <c r="R1" s="70" t="s">
        <v>1262</v>
      </c>
      <c r="S1" s="70" t="s">
        <v>1267</v>
      </c>
      <c r="T1" s="78" t="s">
        <v>340</v>
      </c>
      <c r="U1" s="78" t="s">
        <v>341</v>
      </c>
      <c r="V1" s="78" t="s">
        <v>1247</v>
      </c>
      <c r="W1" s="78" t="s">
        <v>915</v>
      </c>
      <c r="X1" s="78" t="s">
        <v>1</v>
      </c>
      <c r="Y1" s="79" t="s">
        <v>342</v>
      </c>
      <c r="Z1" s="79" t="s">
        <v>343</v>
      </c>
      <c r="AA1" s="128" t="s">
        <v>1310</v>
      </c>
      <c r="AB1" s="128" t="s">
        <v>1311</v>
      </c>
      <c r="AC1" s="128" t="s">
        <v>1312</v>
      </c>
      <c r="AD1" s="79"/>
      <c r="AE1" s="79"/>
      <c r="AF1" s="78"/>
      <c r="AG1" s="78"/>
      <c r="AH1" s="78"/>
      <c r="AI1" s="78"/>
    </row>
    <row r="2" spans="1:35">
      <c r="A2" s="81" t="str">
        <f>IF('ORDER FORM'!A23 &lt;&gt; "",'ORDER FORM'!$B$6,"")</f>
        <v/>
      </c>
      <c r="B2" s="49" t="str">
        <f>IF('ORDER FORM'!A23 &lt;&gt; "",'ORDER FORM'!$B$8,"")</f>
        <v/>
      </c>
      <c r="C2" s="81" t="str">
        <f>IF('ORDER FORM'!A23 &lt;&gt; "",'ORDER FORM'!$H$6,"")</f>
        <v/>
      </c>
      <c r="D2" s="50" t="str">
        <f>IF('ORDER FORM'!A23 &lt;&gt; "",'ORDER FORM'!$H$10,"")</f>
        <v/>
      </c>
      <c r="E2" s="113" t="str">
        <f>IF('ORDER FORM'!A23 &lt;&gt; "",IF('ORDER FORM'!$K$19 = 0,"",'ORDER FORM'!$K$19),"")</f>
        <v/>
      </c>
      <c r="F2" s="113" t="str">
        <f>IF('ORDER FORM'!A23 &lt;&gt; "", IF('ORDER FORM'!$H$8 = 0,"",'ORDER FORM'!$H$8),"")</f>
        <v/>
      </c>
      <c r="G2" s="49" t="str">
        <f>IF('ORDER FORM'!A23 &lt;&gt; "",'ORDER FORM'!$J$3,"")</f>
        <v/>
      </c>
      <c r="H2" s="49" t="str">
        <f>IF('ORDER FORM'!A23 &lt;&gt; "",'ORDER FORM'!$J$4,"")</f>
        <v/>
      </c>
      <c r="I2" s="49" t="str">
        <f>IF('ORDER FORM'!A23 &lt;&gt; "",'ORDER FORM'!$J$6,"")</f>
        <v/>
      </c>
      <c r="J2" s="49" t="str">
        <f>IF('ORDER FORM'!A23 &lt;&gt; "",'ORDER FORM'!$J$7,"")</f>
        <v/>
      </c>
      <c r="K2" s="49" t="str">
        <f>IF('ORDER FORM'!A23 &lt;&gt; "",'ORDER FORM'!$J$8,"")</f>
        <v/>
      </c>
      <c r="L2" s="49" t="str">
        <f>IF('ORDER FORM'!A23 &lt;&gt; "",'ORDER FORM'!$J$9,"")</f>
        <v/>
      </c>
      <c r="M2" s="49" t="str">
        <f>IF('ORDER FORM'!A23 &lt;&gt; "",'ORDER FORM'!$J$10,"")</f>
        <v/>
      </c>
      <c r="N2" s="49" t="str">
        <f>IF('ORDER FORM'!A23 &lt;&gt; "",'ORDER FORM'!$J$11,"")</f>
        <v/>
      </c>
      <c r="O2" s="49" t="str">
        <f>IF('ORDER FORM'!A23 &lt;&gt; "",'ORDER FORM'!$J$12,"")</f>
        <v/>
      </c>
      <c r="P2" s="73" t="str">
        <f>IF('ORDER FORM'!A23 &lt;&gt; "",'ORDER FORM'!$J$13,"")</f>
        <v/>
      </c>
      <c r="Q2" s="73" t="str">
        <f>IF('ORDER FORM'!A23 &lt;&gt; "",'ORDER FORM'!$J$14,"")</f>
        <v/>
      </c>
      <c r="R2" s="73" t="str">
        <f>IF('ORDER FORM'!A23 &lt;&gt; "",'ORDER FORM'!$J$53,"")</f>
        <v/>
      </c>
      <c r="S2" s="73" t="str">
        <f>IF('ORDER FORM'!A23 &lt;&gt; "",'ORDER FORM'!$J$5,"")</f>
        <v/>
      </c>
      <c r="T2" s="31" t="str">
        <f>IF('ORDER FORM'!B23 &gt;0,'ORDER FORM'!A23,"")</f>
        <v/>
      </c>
      <c r="U2" t="str">
        <f>IF('ORDER FORM'!A23 &lt;&gt; "",'ORDER FORM'!B23,"")</f>
        <v/>
      </c>
      <c r="V2" t="str">
        <f>IF('ORDER FORM'!A23 &lt;&gt; "",'ORDER FORM'!C23,"")</f>
        <v/>
      </c>
      <c r="W2" s="54" t="str">
        <f>IF('ORDER FORM'!A23 &lt;&gt; "",'ORDER FORM'!D23,"")</f>
        <v/>
      </c>
      <c r="X2" t="str">
        <f>IF('ORDER FORM'!A23 &lt;&gt; "",'ORDER FORM'!E23,"")</f>
        <v/>
      </c>
      <c r="Y2" s="55" t="str">
        <f>IF('ORDER FORM'!A23 &lt;&gt; "",'ORDER FORM'!I23,"")</f>
        <v/>
      </c>
      <c r="Z2" s="55" t="str">
        <f>IF('ORDER FORM'!A23 &lt;&gt; "",'ORDER FORM'!J23,"")</f>
        <v/>
      </c>
      <c r="AA2" s="129" t="str">
        <f>IF('ORDER FORM'!A23&lt;&gt;"",IF('ORDER FORM'!$K$16=0,"",'ORDER FORM'!$K$16),"")</f>
        <v/>
      </c>
      <c r="AB2" s="129" t="str">
        <f>IF('ORDER FORM'!A23&lt;&gt; "", IF('ORDER FORM'!$K$17=0,"",'ORDER FORM'!$K$17),"")</f>
        <v/>
      </c>
      <c r="AC2" s="129" t="str">
        <f>IF('ORDER FORM'!A23&lt;&gt;"",IF('ORDER FORM'!$K$18=0,"",'ORDER FORM'!$K$18),"")</f>
        <v/>
      </c>
    </row>
    <row r="3" spans="1:35">
      <c r="A3" s="81" t="str">
        <f>IF('ORDER FORM'!A24 &lt;&gt; "",'ORDER FORM'!$B$6,"")</f>
        <v/>
      </c>
      <c r="B3" s="49" t="str">
        <f>IF('ORDER FORM'!A24 &lt;&gt; "",'ORDER FORM'!$B$8,"")</f>
        <v/>
      </c>
      <c r="C3" s="81" t="str">
        <f>IF('ORDER FORM'!A24 &lt;&gt; "",'ORDER FORM'!$H$6,"")</f>
        <v/>
      </c>
      <c r="D3" s="50" t="str">
        <f>IF('ORDER FORM'!A24 &lt;&gt; "",'ORDER FORM'!$H$10,"")</f>
        <v/>
      </c>
      <c r="E3" s="113" t="str">
        <f>IF('ORDER FORM'!A24 &lt;&gt; "",IF('ORDER FORM'!$K$19 = 0,"",'ORDER FORM'!$K$19),"")</f>
        <v/>
      </c>
      <c r="F3" s="113" t="str">
        <f>IF('ORDER FORM'!A24 &lt;&gt; "", IF('ORDER FORM'!$H$8 = 0,"",'ORDER FORM'!$H$8),"")</f>
        <v/>
      </c>
      <c r="G3" s="49" t="str">
        <f>IF('ORDER FORM'!A24 &lt;&gt; "",'ORDER FORM'!$J$3,"")</f>
        <v/>
      </c>
      <c r="H3" s="49" t="str">
        <f>IF('ORDER FORM'!A24 &lt;&gt; "",'ORDER FORM'!$J$4,"")</f>
        <v/>
      </c>
      <c r="I3" s="49" t="str">
        <f>IF('ORDER FORM'!A24 &lt;&gt; "",'ORDER FORM'!$J$6,"")</f>
        <v/>
      </c>
      <c r="J3" s="49" t="str">
        <f>IF('ORDER FORM'!A24 &lt;&gt; "",'ORDER FORM'!$J$7,"")</f>
        <v/>
      </c>
      <c r="K3" s="49" t="str">
        <f>IF('ORDER FORM'!A24 &lt;&gt; "",'ORDER FORM'!$J$8,"")</f>
        <v/>
      </c>
      <c r="L3" s="49" t="str">
        <f>IF('ORDER FORM'!A24 &lt;&gt; "",'ORDER FORM'!$J$9,"")</f>
        <v/>
      </c>
      <c r="M3" s="49" t="str">
        <f>IF('ORDER FORM'!A24 &lt;&gt; "",'ORDER FORM'!$J$10,"")</f>
        <v/>
      </c>
      <c r="N3" s="49" t="str">
        <f>IF('ORDER FORM'!A24 &lt;&gt; "",'ORDER FORM'!$J$11,"")</f>
        <v/>
      </c>
      <c r="O3" s="49" t="str">
        <f>IF('ORDER FORM'!A24 &lt;&gt; "",'ORDER FORM'!$J$12,"")</f>
        <v/>
      </c>
      <c r="P3" s="73" t="str">
        <f>IF('ORDER FORM'!A24 &lt;&gt; "",'ORDER FORM'!$J$13,"")</f>
        <v/>
      </c>
      <c r="Q3" s="73" t="str">
        <f>IF('ORDER FORM'!A24 &lt;&gt; "",'ORDER FORM'!$J$14,"")</f>
        <v/>
      </c>
      <c r="R3" s="73" t="str">
        <f>IF('ORDER FORM'!A24 &lt;&gt; "",'ORDER FORM'!$J$53,"")</f>
        <v/>
      </c>
      <c r="S3" s="73" t="str">
        <f>IF('ORDER FORM'!A24 &lt;&gt; "",'ORDER FORM'!$J$5,"")</f>
        <v/>
      </c>
      <c r="T3" s="31" t="str">
        <f>IF('ORDER FORM'!B24 &gt;0,'ORDER FORM'!A24,"")</f>
        <v/>
      </c>
      <c r="U3" t="str">
        <f>IF('ORDER FORM'!A24 &lt;&gt; "",'ORDER FORM'!B24,"")</f>
        <v/>
      </c>
      <c r="V3" t="str">
        <f>IF('ORDER FORM'!A24 &lt;&gt; "",'ORDER FORM'!C24,"")</f>
        <v/>
      </c>
      <c r="W3" s="54" t="str">
        <f>IF('ORDER FORM'!A24 &lt;&gt; "",'ORDER FORM'!D24,"")</f>
        <v/>
      </c>
      <c r="X3" t="str">
        <f>IF('ORDER FORM'!A24 &lt;&gt; "",'ORDER FORM'!E24,"")</f>
        <v/>
      </c>
      <c r="Y3" s="55" t="str">
        <f>IF('ORDER FORM'!A24 &lt;&gt; "",'ORDER FORM'!I24,"")</f>
        <v/>
      </c>
      <c r="Z3" s="55" t="str">
        <f>IF('ORDER FORM'!A24 &lt;&gt; "",'ORDER FORM'!J24,"")</f>
        <v/>
      </c>
      <c r="AA3" s="129" t="str">
        <f>IF('ORDER FORM'!A24&lt;&gt;"",IF('ORDER FORM'!$K$16=0,"",'ORDER FORM'!$K$16),"")</f>
        <v/>
      </c>
      <c r="AB3" s="129" t="str">
        <f>IF('ORDER FORM'!A24&lt;&gt; "", IF('ORDER FORM'!$K$17=0,"",'ORDER FORM'!$K$17),"")</f>
        <v/>
      </c>
      <c r="AC3" s="129" t="str">
        <f>IF('ORDER FORM'!A24&lt;&gt;"",IF('ORDER FORM'!$K$18=0,"",'ORDER FORM'!$K$18),"")</f>
        <v/>
      </c>
    </row>
    <row r="4" spans="1:35">
      <c r="A4" s="81" t="str">
        <f>IF('ORDER FORM'!A25 &lt;&gt; "",'ORDER FORM'!$B$6,"")</f>
        <v/>
      </c>
      <c r="B4" s="49" t="str">
        <f>IF('ORDER FORM'!A25 &lt;&gt; "",'ORDER FORM'!$B$8,"")</f>
        <v/>
      </c>
      <c r="C4" s="81" t="str">
        <f>IF('ORDER FORM'!A25 &lt;&gt; "",'ORDER FORM'!$H$6,"")</f>
        <v/>
      </c>
      <c r="D4" s="50" t="str">
        <f>IF('ORDER FORM'!A25 &lt;&gt; "",'ORDER FORM'!$H$10,"")</f>
        <v/>
      </c>
      <c r="E4" s="113" t="str">
        <f>IF('ORDER FORM'!A25 &lt;&gt; "",IF('ORDER FORM'!$K$19 = 0,"",'ORDER FORM'!$K$19),"")</f>
        <v/>
      </c>
      <c r="F4" s="113" t="str">
        <f>IF('ORDER FORM'!A25 &lt;&gt; "", IF('ORDER FORM'!$H$8 = 0,"",'ORDER FORM'!$H$8),"")</f>
        <v/>
      </c>
      <c r="G4" s="49" t="str">
        <f>IF('ORDER FORM'!A25 &lt;&gt; "",'ORDER FORM'!$J$3,"")</f>
        <v/>
      </c>
      <c r="H4" s="49" t="str">
        <f>IF('ORDER FORM'!A25 &lt;&gt; "",'ORDER FORM'!$J$4,"")</f>
        <v/>
      </c>
      <c r="I4" s="49" t="str">
        <f>IF('ORDER FORM'!A25 &lt;&gt; "",'ORDER FORM'!$J$6,"")</f>
        <v/>
      </c>
      <c r="J4" s="49" t="str">
        <f>IF('ORDER FORM'!A25 &lt;&gt; "",'ORDER FORM'!$J$7,"")</f>
        <v/>
      </c>
      <c r="K4" s="49" t="str">
        <f>IF('ORDER FORM'!A25 &lt;&gt; "",'ORDER FORM'!$J$8,"")</f>
        <v/>
      </c>
      <c r="L4" s="49" t="str">
        <f>IF('ORDER FORM'!A25 &lt;&gt; "",'ORDER FORM'!$J$9,"")</f>
        <v/>
      </c>
      <c r="M4" s="49" t="str">
        <f>IF('ORDER FORM'!A25 &lt;&gt; "",'ORDER FORM'!$J$10,"")</f>
        <v/>
      </c>
      <c r="N4" s="49" t="str">
        <f>IF('ORDER FORM'!A25 &lt;&gt; "",'ORDER FORM'!$J$11,"")</f>
        <v/>
      </c>
      <c r="O4" s="49" t="str">
        <f>IF('ORDER FORM'!A25 &lt;&gt; "",'ORDER FORM'!$J$12,"")</f>
        <v/>
      </c>
      <c r="P4" s="73" t="str">
        <f>IF('ORDER FORM'!A25 &lt;&gt; "",'ORDER FORM'!$J$13,"")</f>
        <v/>
      </c>
      <c r="Q4" s="73" t="str">
        <f>IF('ORDER FORM'!A25 &lt;&gt; "",'ORDER FORM'!$J$14,"")</f>
        <v/>
      </c>
      <c r="R4" s="73" t="str">
        <f>IF('ORDER FORM'!A25 &lt;&gt; "",'ORDER FORM'!$J$53,"")</f>
        <v/>
      </c>
      <c r="S4" s="73" t="str">
        <f>IF('ORDER FORM'!A25 &lt;&gt; "",'ORDER FORM'!$J$5,"")</f>
        <v/>
      </c>
      <c r="T4" s="31" t="str">
        <f>IF('ORDER FORM'!B25 &gt;0,'ORDER FORM'!A25,"")</f>
        <v/>
      </c>
      <c r="U4" t="str">
        <f>IF('ORDER FORM'!A25 &lt;&gt; "",'ORDER FORM'!B25,"")</f>
        <v/>
      </c>
      <c r="V4" t="str">
        <f>IF('ORDER FORM'!A25 &lt;&gt; "",'ORDER FORM'!C25,"")</f>
        <v/>
      </c>
      <c r="W4" s="54" t="str">
        <f>IF('ORDER FORM'!A25 &lt;&gt; "",'ORDER FORM'!D25,"")</f>
        <v/>
      </c>
      <c r="X4" t="str">
        <f>IF('ORDER FORM'!A25 &lt;&gt; "",'ORDER FORM'!E25,"")</f>
        <v/>
      </c>
      <c r="Y4" s="55" t="str">
        <f>IF('ORDER FORM'!A25 &lt;&gt; "",'ORDER FORM'!I25,"")</f>
        <v/>
      </c>
      <c r="Z4" s="55" t="str">
        <f>IF('ORDER FORM'!A25 &lt;&gt; "",'ORDER FORM'!J25,"")</f>
        <v/>
      </c>
      <c r="AA4" s="129" t="str">
        <f>IF('ORDER FORM'!A25&lt;&gt;"",IF('ORDER FORM'!$K$16=0,"",'ORDER FORM'!$K$16),"")</f>
        <v/>
      </c>
      <c r="AB4" s="129" t="str">
        <f>IF('ORDER FORM'!A25&lt;&gt; "", IF('ORDER FORM'!$K$17=0,"",'ORDER FORM'!$K$17),"")</f>
        <v/>
      </c>
      <c r="AC4" s="129" t="str">
        <f>IF('ORDER FORM'!A25&lt;&gt;"",IF('ORDER FORM'!$K$18=0,"",'ORDER FORM'!$K$18),"")</f>
        <v/>
      </c>
    </row>
    <row r="5" spans="1:35">
      <c r="A5" s="81" t="str">
        <f>IF('ORDER FORM'!A26 &lt;&gt; "",'ORDER FORM'!$B$6,"")</f>
        <v/>
      </c>
      <c r="B5" s="49" t="str">
        <f>IF('ORDER FORM'!A26 &lt;&gt; "",'ORDER FORM'!$B$8,"")</f>
        <v/>
      </c>
      <c r="C5" s="81" t="str">
        <f>IF('ORDER FORM'!A26 &lt;&gt; "",'ORDER FORM'!$H$6,"")</f>
        <v/>
      </c>
      <c r="D5" s="50" t="str">
        <f>IF('ORDER FORM'!A26 &lt;&gt; "",'ORDER FORM'!$H$10,"")</f>
        <v/>
      </c>
      <c r="E5" s="113" t="str">
        <f>IF('ORDER FORM'!A26 &lt;&gt; "",IF('ORDER FORM'!$K$19 = 0,"",'ORDER FORM'!$K$19),"")</f>
        <v/>
      </c>
      <c r="F5" s="113" t="str">
        <f>IF('ORDER FORM'!A26 &lt;&gt; "", IF('ORDER FORM'!$H$8 = 0,"",'ORDER FORM'!$H$8),"")</f>
        <v/>
      </c>
      <c r="G5" s="49" t="str">
        <f>IF('ORDER FORM'!A26 &lt;&gt; "",'ORDER FORM'!$J$3,"")</f>
        <v/>
      </c>
      <c r="H5" s="49" t="str">
        <f>IF('ORDER FORM'!A26 &lt;&gt; "",'ORDER FORM'!$J$4,"")</f>
        <v/>
      </c>
      <c r="I5" s="49" t="str">
        <f>IF('ORDER FORM'!A26 &lt;&gt; "",'ORDER FORM'!$J$6,"")</f>
        <v/>
      </c>
      <c r="J5" s="49" t="str">
        <f>IF('ORDER FORM'!A26 &lt;&gt; "",'ORDER FORM'!$J$7,"")</f>
        <v/>
      </c>
      <c r="K5" s="49" t="str">
        <f>IF('ORDER FORM'!A26 &lt;&gt; "",'ORDER FORM'!$J$8,"")</f>
        <v/>
      </c>
      <c r="L5" s="49" t="str">
        <f>IF('ORDER FORM'!A26 &lt;&gt; "",'ORDER FORM'!$J$9,"")</f>
        <v/>
      </c>
      <c r="M5" s="49" t="str">
        <f>IF('ORDER FORM'!A26 &lt;&gt; "",'ORDER FORM'!$J$10,"")</f>
        <v/>
      </c>
      <c r="N5" s="49" t="str">
        <f>IF('ORDER FORM'!A26 &lt;&gt; "",'ORDER FORM'!$J$11,"")</f>
        <v/>
      </c>
      <c r="O5" s="49" t="str">
        <f>IF('ORDER FORM'!A26 &lt;&gt; "",'ORDER FORM'!$J$12,"")</f>
        <v/>
      </c>
      <c r="P5" s="73" t="str">
        <f>IF('ORDER FORM'!A26 &lt;&gt; "",'ORDER FORM'!$J$13,"")</f>
        <v/>
      </c>
      <c r="Q5" s="73" t="str">
        <f>IF('ORDER FORM'!A26 &lt;&gt; "",'ORDER FORM'!$J$14,"")</f>
        <v/>
      </c>
      <c r="R5" s="73" t="str">
        <f>IF('ORDER FORM'!A26 &lt;&gt; "",'ORDER FORM'!$J$53,"")</f>
        <v/>
      </c>
      <c r="S5" s="73" t="str">
        <f>IF('ORDER FORM'!A26 &lt;&gt; "",'ORDER FORM'!$J$5,"")</f>
        <v/>
      </c>
      <c r="T5" s="31" t="str">
        <f>IF('ORDER FORM'!B26 &gt;0,'ORDER FORM'!A26,"")</f>
        <v/>
      </c>
      <c r="U5" t="str">
        <f>IF('ORDER FORM'!A26 &lt;&gt; "",'ORDER FORM'!B26,"")</f>
        <v/>
      </c>
      <c r="V5" t="str">
        <f>IF('ORDER FORM'!A26 &lt;&gt; "",'ORDER FORM'!C26,"")</f>
        <v/>
      </c>
      <c r="W5" s="54" t="str">
        <f>IF('ORDER FORM'!A26 &lt;&gt; "",'ORDER FORM'!D26,"")</f>
        <v/>
      </c>
      <c r="X5" t="str">
        <f>IF('ORDER FORM'!A26 &lt;&gt; "",'ORDER FORM'!E26,"")</f>
        <v/>
      </c>
      <c r="Y5" s="55" t="str">
        <f>IF('ORDER FORM'!A26 &lt;&gt; "",'ORDER FORM'!I26,"")</f>
        <v/>
      </c>
      <c r="Z5" s="55" t="str">
        <f>IF('ORDER FORM'!A26 &lt;&gt; "",'ORDER FORM'!J26,"")</f>
        <v/>
      </c>
      <c r="AA5" s="129" t="str">
        <f>IF('ORDER FORM'!A26&lt;&gt;"",IF('ORDER FORM'!$K$16=0,"",'ORDER FORM'!$K$16),"")</f>
        <v/>
      </c>
      <c r="AB5" s="129" t="str">
        <f>IF('ORDER FORM'!A26&lt;&gt; "", IF('ORDER FORM'!$K$17=0,"",'ORDER FORM'!$K$17),"")</f>
        <v/>
      </c>
      <c r="AC5" s="129" t="str">
        <f>IF('ORDER FORM'!A26&lt;&gt;"",IF('ORDER FORM'!$K$18=0,"",'ORDER FORM'!$K$18),"")</f>
        <v/>
      </c>
    </row>
    <row r="6" spans="1:35">
      <c r="A6" s="81" t="str">
        <f>IF('ORDER FORM'!A27 &lt;&gt; "",'ORDER FORM'!$B$6,"")</f>
        <v/>
      </c>
      <c r="B6" s="49" t="str">
        <f>IF('ORDER FORM'!A27 &lt;&gt; "",'ORDER FORM'!$B$8,"")</f>
        <v/>
      </c>
      <c r="C6" s="81" t="str">
        <f>IF('ORDER FORM'!A27 &lt;&gt; "",'ORDER FORM'!$H$6,"")</f>
        <v/>
      </c>
      <c r="D6" s="50" t="str">
        <f>IF('ORDER FORM'!A27 &lt;&gt; "",'ORDER FORM'!$H$10,"")</f>
        <v/>
      </c>
      <c r="E6" s="113" t="str">
        <f>IF('ORDER FORM'!A27 &lt;&gt; "",IF('ORDER FORM'!$K$19 = 0,"",'ORDER FORM'!$K$19),"")</f>
        <v/>
      </c>
      <c r="F6" s="113" t="str">
        <f>IF('ORDER FORM'!A27 &lt;&gt; "", IF('ORDER FORM'!$H$8 = 0,"",'ORDER FORM'!$H$8),"")</f>
        <v/>
      </c>
      <c r="G6" s="49" t="str">
        <f>IF('ORDER FORM'!A27 &lt;&gt; "",'ORDER FORM'!$J$3,"")</f>
        <v/>
      </c>
      <c r="H6" s="49" t="str">
        <f>IF('ORDER FORM'!A27 &lt;&gt; "",'ORDER FORM'!$J$4,"")</f>
        <v/>
      </c>
      <c r="I6" s="49" t="str">
        <f>IF('ORDER FORM'!A27 &lt;&gt; "",'ORDER FORM'!$J$6,"")</f>
        <v/>
      </c>
      <c r="J6" s="49" t="str">
        <f>IF('ORDER FORM'!A27 &lt;&gt; "",'ORDER FORM'!$J$7,"")</f>
        <v/>
      </c>
      <c r="K6" s="49" t="str">
        <f>IF('ORDER FORM'!A27 &lt;&gt; "",'ORDER FORM'!$J$8,"")</f>
        <v/>
      </c>
      <c r="L6" s="49" t="str">
        <f>IF('ORDER FORM'!A27 &lt;&gt; "",'ORDER FORM'!$J$9,"")</f>
        <v/>
      </c>
      <c r="M6" s="49" t="str">
        <f>IF('ORDER FORM'!A27 &lt;&gt; "",'ORDER FORM'!$J$10,"")</f>
        <v/>
      </c>
      <c r="N6" s="49" t="str">
        <f>IF('ORDER FORM'!A27 &lt;&gt; "",'ORDER FORM'!$J$11,"")</f>
        <v/>
      </c>
      <c r="O6" s="49" t="str">
        <f>IF('ORDER FORM'!A27 &lt;&gt; "",'ORDER FORM'!$J$12,"")</f>
        <v/>
      </c>
      <c r="P6" s="73" t="str">
        <f>IF('ORDER FORM'!A27 &lt;&gt; "",'ORDER FORM'!$J$13,"")</f>
        <v/>
      </c>
      <c r="Q6" s="73" t="str">
        <f>IF('ORDER FORM'!A27 &lt;&gt; "",'ORDER FORM'!$J$14,"")</f>
        <v/>
      </c>
      <c r="R6" s="73" t="str">
        <f>IF('ORDER FORM'!A27 &lt;&gt; "",'ORDER FORM'!$J$53,"")</f>
        <v/>
      </c>
      <c r="S6" s="73" t="str">
        <f>IF('ORDER FORM'!A27 &lt;&gt; "",'ORDER FORM'!$J$5,"")</f>
        <v/>
      </c>
      <c r="T6" s="31" t="str">
        <f>IF('ORDER FORM'!B27 &gt;0,'ORDER FORM'!A27,"")</f>
        <v/>
      </c>
      <c r="U6" t="str">
        <f>IF('ORDER FORM'!A27 &lt;&gt; "",'ORDER FORM'!B27,"")</f>
        <v/>
      </c>
      <c r="V6" t="str">
        <f>IF('ORDER FORM'!A27 &lt;&gt; "",'ORDER FORM'!C27,"")</f>
        <v/>
      </c>
      <c r="W6" s="54" t="str">
        <f>IF('ORDER FORM'!A27 &lt;&gt; "",'ORDER FORM'!D27,"")</f>
        <v/>
      </c>
      <c r="X6" t="str">
        <f>IF('ORDER FORM'!A27 &lt;&gt; "",'ORDER FORM'!E27,"")</f>
        <v/>
      </c>
      <c r="Y6" s="55" t="str">
        <f>IF('ORDER FORM'!A27 &lt;&gt; "",'ORDER FORM'!I27,"")</f>
        <v/>
      </c>
      <c r="Z6" s="55" t="str">
        <f>IF('ORDER FORM'!A27 &lt;&gt; "",'ORDER FORM'!J27,"")</f>
        <v/>
      </c>
      <c r="AA6" s="129" t="str">
        <f>IF('ORDER FORM'!A27&lt;&gt;"",IF('ORDER FORM'!$K$16=0,"",'ORDER FORM'!$K$16),"")</f>
        <v/>
      </c>
      <c r="AB6" s="129" t="str">
        <f>IF('ORDER FORM'!A27&lt;&gt; "", IF('ORDER FORM'!$K$17=0,"",'ORDER FORM'!$K$17),"")</f>
        <v/>
      </c>
      <c r="AC6" s="129" t="str">
        <f>IF('ORDER FORM'!A27&lt;&gt;"",IF('ORDER FORM'!$K$18=0,"",'ORDER FORM'!$K$18),"")</f>
        <v/>
      </c>
    </row>
    <row r="7" spans="1:35">
      <c r="A7" s="81" t="str">
        <f>IF('ORDER FORM'!A28 &lt;&gt; "",'ORDER FORM'!$B$6,"")</f>
        <v/>
      </c>
      <c r="B7" s="49" t="str">
        <f>IF('ORDER FORM'!A28 &lt;&gt; "",'ORDER FORM'!$B$8,"")</f>
        <v/>
      </c>
      <c r="C7" s="81" t="str">
        <f>IF('ORDER FORM'!A28 &lt;&gt; "",'ORDER FORM'!$H$6,"")</f>
        <v/>
      </c>
      <c r="D7" s="50" t="str">
        <f>IF('ORDER FORM'!A28 &lt;&gt; "",'ORDER FORM'!$H$10,"")</f>
        <v/>
      </c>
      <c r="E7" s="113" t="str">
        <f>IF('ORDER FORM'!A28 &lt;&gt; "",IF('ORDER FORM'!$K$19 = 0,"",'ORDER FORM'!$K$19),"")</f>
        <v/>
      </c>
      <c r="F7" s="113" t="str">
        <f>IF('ORDER FORM'!A28 &lt;&gt; "", IF('ORDER FORM'!$H$8 = 0,"",'ORDER FORM'!$H$8),"")</f>
        <v/>
      </c>
      <c r="G7" s="49" t="str">
        <f>IF('ORDER FORM'!A28 &lt;&gt; "",'ORDER FORM'!$J$3,"")</f>
        <v/>
      </c>
      <c r="H7" s="49" t="str">
        <f>IF('ORDER FORM'!A28 &lt;&gt; "",'ORDER FORM'!$J$4,"")</f>
        <v/>
      </c>
      <c r="I7" s="49" t="str">
        <f>IF('ORDER FORM'!A28 &lt;&gt; "",'ORDER FORM'!$J$6,"")</f>
        <v/>
      </c>
      <c r="J7" s="49" t="str">
        <f>IF('ORDER FORM'!A28 &lt;&gt; "",'ORDER FORM'!$J$7,"")</f>
        <v/>
      </c>
      <c r="K7" s="49" t="str">
        <f>IF('ORDER FORM'!A28 &lt;&gt; "",'ORDER FORM'!$J$8,"")</f>
        <v/>
      </c>
      <c r="L7" s="49" t="str">
        <f>IF('ORDER FORM'!A28 &lt;&gt; "",'ORDER FORM'!$J$9,"")</f>
        <v/>
      </c>
      <c r="M7" s="49" t="str">
        <f>IF('ORDER FORM'!A28 &lt;&gt; "",'ORDER FORM'!$J$10,"")</f>
        <v/>
      </c>
      <c r="N7" s="49" t="str">
        <f>IF('ORDER FORM'!A28 &lt;&gt; "",'ORDER FORM'!$J$11,"")</f>
        <v/>
      </c>
      <c r="O7" s="49" t="str">
        <f>IF('ORDER FORM'!A28 &lt;&gt; "",'ORDER FORM'!$J$12,"")</f>
        <v/>
      </c>
      <c r="P7" s="73" t="str">
        <f>IF('ORDER FORM'!A28 &lt;&gt; "",'ORDER FORM'!$J$13,"")</f>
        <v/>
      </c>
      <c r="Q7" s="73" t="str">
        <f>IF('ORDER FORM'!A28 &lt;&gt; "",'ORDER FORM'!$J$14,"")</f>
        <v/>
      </c>
      <c r="R7" s="73" t="str">
        <f>IF('ORDER FORM'!A28 &lt;&gt; "",'ORDER FORM'!$J$53,"")</f>
        <v/>
      </c>
      <c r="S7" s="73" t="str">
        <f>IF('ORDER FORM'!A28 &lt;&gt; "",'ORDER FORM'!$J$5,"")</f>
        <v/>
      </c>
      <c r="T7" s="31" t="str">
        <f>IF('ORDER FORM'!B28 &gt;0,'ORDER FORM'!A28,"")</f>
        <v/>
      </c>
      <c r="U7" t="str">
        <f>IF('ORDER FORM'!A28 &lt;&gt; "",'ORDER FORM'!B28,"")</f>
        <v/>
      </c>
      <c r="V7" t="str">
        <f>IF('ORDER FORM'!A28 &lt;&gt; "",'ORDER FORM'!C28,"")</f>
        <v/>
      </c>
      <c r="W7" s="54" t="str">
        <f>IF('ORDER FORM'!A28 &lt;&gt; "",'ORDER FORM'!D28,"")</f>
        <v/>
      </c>
      <c r="X7" t="str">
        <f>IF('ORDER FORM'!A28 &lt;&gt; "",'ORDER FORM'!E28,"")</f>
        <v/>
      </c>
      <c r="Y7" s="55" t="str">
        <f>IF('ORDER FORM'!A28 &lt;&gt; "",'ORDER FORM'!I28,"")</f>
        <v/>
      </c>
      <c r="Z7" s="55" t="str">
        <f>IF('ORDER FORM'!A28 &lt;&gt; "",'ORDER FORM'!J28,"")</f>
        <v/>
      </c>
      <c r="AA7" s="129" t="str">
        <f>IF('ORDER FORM'!A28&lt;&gt;"",IF('ORDER FORM'!$K$16=0,"",'ORDER FORM'!$K$16),"")</f>
        <v/>
      </c>
      <c r="AB7" s="129" t="str">
        <f>IF('ORDER FORM'!A28&lt;&gt; "", IF('ORDER FORM'!$K$17=0,"",'ORDER FORM'!$K$17),"")</f>
        <v/>
      </c>
      <c r="AC7" s="129" t="str">
        <f>IF('ORDER FORM'!A28&lt;&gt;"",IF('ORDER FORM'!$K$18=0,"",'ORDER FORM'!$K$18),"")</f>
        <v/>
      </c>
    </row>
    <row r="8" spans="1:35">
      <c r="A8" s="81" t="str">
        <f>IF('ORDER FORM'!A29 &lt;&gt; "",'ORDER FORM'!$B$6,"")</f>
        <v/>
      </c>
      <c r="B8" s="49" t="str">
        <f>IF('ORDER FORM'!A29 &lt;&gt; "",'ORDER FORM'!$B$8,"")</f>
        <v/>
      </c>
      <c r="C8" s="81" t="str">
        <f>IF('ORDER FORM'!A29 &lt;&gt; "",'ORDER FORM'!$H$6,"")</f>
        <v/>
      </c>
      <c r="D8" s="50" t="str">
        <f>IF('ORDER FORM'!A29 &lt;&gt; "",'ORDER FORM'!$H$10,"")</f>
        <v/>
      </c>
      <c r="E8" s="113" t="str">
        <f>IF('ORDER FORM'!A29 &lt;&gt; "",IF('ORDER FORM'!$K$19 = 0,"",'ORDER FORM'!$K$19),"")</f>
        <v/>
      </c>
      <c r="F8" s="113" t="str">
        <f>IF('ORDER FORM'!A29 &lt;&gt; "", IF('ORDER FORM'!$H$8 = 0,"",'ORDER FORM'!$H$8),"")</f>
        <v/>
      </c>
      <c r="G8" s="49" t="str">
        <f>IF('ORDER FORM'!A29 &lt;&gt; "",'ORDER FORM'!$J$3,"")</f>
        <v/>
      </c>
      <c r="H8" s="49" t="str">
        <f>IF('ORDER FORM'!A29 &lt;&gt; "",'ORDER FORM'!$J$4,"")</f>
        <v/>
      </c>
      <c r="I8" s="49" t="str">
        <f>IF('ORDER FORM'!A29 &lt;&gt; "",'ORDER FORM'!$J$6,"")</f>
        <v/>
      </c>
      <c r="J8" s="49" t="str">
        <f>IF('ORDER FORM'!A29 &lt;&gt; "",'ORDER FORM'!$J$7,"")</f>
        <v/>
      </c>
      <c r="K8" s="49" t="str">
        <f>IF('ORDER FORM'!A29 &lt;&gt; "",'ORDER FORM'!$J$8,"")</f>
        <v/>
      </c>
      <c r="L8" s="49" t="str">
        <f>IF('ORDER FORM'!A29 &lt;&gt; "",'ORDER FORM'!$J$9,"")</f>
        <v/>
      </c>
      <c r="M8" s="49" t="str">
        <f>IF('ORDER FORM'!A29 &lt;&gt; "",'ORDER FORM'!$J$10,"")</f>
        <v/>
      </c>
      <c r="N8" s="49" t="str">
        <f>IF('ORDER FORM'!A29 &lt;&gt; "",'ORDER FORM'!$J$11,"")</f>
        <v/>
      </c>
      <c r="O8" s="49" t="str">
        <f>IF('ORDER FORM'!A29 &lt;&gt; "",'ORDER FORM'!$J$12,"")</f>
        <v/>
      </c>
      <c r="P8" s="73" t="str">
        <f>IF('ORDER FORM'!A29 &lt;&gt; "",'ORDER FORM'!$J$13,"")</f>
        <v/>
      </c>
      <c r="Q8" s="73" t="str">
        <f>IF('ORDER FORM'!A29 &lt;&gt; "",'ORDER FORM'!$J$14,"")</f>
        <v/>
      </c>
      <c r="R8" s="73" t="str">
        <f>IF('ORDER FORM'!A29 &lt;&gt; "",'ORDER FORM'!$J$53,"")</f>
        <v/>
      </c>
      <c r="S8" s="73" t="str">
        <f>IF('ORDER FORM'!A29 &lt;&gt; "",'ORDER FORM'!$J$5,"")</f>
        <v/>
      </c>
      <c r="T8" s="31" t="str">
        <f>IF('ORDER FORM'!B29 &gt;0,'ORDER FORM'!A29,"")</f>
        <v/>
      </c>
      <c r="U8" t="str">
        <f>IF('ORDER FORM'!A29 &lt;&gt; "",'ORDER FORM'!B29,"")</f>
        <v/>
      </c>
      <c r="V8" t="str">
        <f>IF('ORDER FORM'!A29 &lt;&gt; "",'ORDER FORM'!C29,"")</f>
        <v/>
      </c>
      <c r="W8" s="54" t="str">
        <f>IF('ORDER FORM'!A29 &lt;&gt; "",'ORDER FORM'!D29,"")</f>
        <v/>
      </c>
      <c r="X8" t="str">
        <f>IF('ORDER FORM'!A29 &lt;&gt; "",'ORDER FORM'!E29,"")</f>
        <v/>
      </c>
      <c r="Y8" s="55" t="str">
        <f>IF('ORDER FORM'!A29 &lt;&gt; "",'ORDER FORM'!I29,"")</f>
        <v/>
      </c>
      <c r="Z8" s="55" t="str">
        <f>IF('ORDER FORM'!A29 &lt;&gt; "",'ORDER FORM'!J29,"")</f>
        <v/>
      </c>
      <c r="AA8" s="129" t="str">
        <f>IF('ORDER FORM'!A29&lt;&gt;"",IF('ORDER FORM'!$K$16=0,"",'ORDER FORM'!$K$16),"")</f>
        <v/>
      </c>
      <c r="AB8" s="129" t="str">
        <f>IF('ORDER FORM'!A29&lt;&gt; "", IF('ORDER FORM'!$K$17=0,"",'ORDER FORM'!$K$17),"")</f>
        <v/>
      </c>
      <c r="AC8" s="129" t="str">
        <f>IF('ORDER FORM'!A29&lt;&gt;"",IF('ORDER FORM'!$K$18=0,"",'ORDER FORM'!$K$18),"")</f>
        <v/>
      </c>
    </row>
    <row r="9" spans="1:35">
      <c r="A9" s="81" t="str">
        <f>IF('ORDER FORM'!A30 &lt;&gt; "",'ORDER FORM'!$B$6,"")</f>
        <v/>
      </c>
      <c r="B9" s="49" t="str">
        <f>IF('ORDER FORM'!A30 &lt;&gt; "",'ORDER FORM'!$B$8,"")</f>
        <v/>
      </c>
      <c r="C9" s="81" t="str">
        <f>IF('ORDER FORM'!A30 &lt;&gt; "",'ORDER FORM'!$H$6,"")</f>
        <v/>
      </c>
      <c r="D9" s="50" t="str">
        <f>IF('ORDER FORM'!A30 &lt;&gt; "",'ORDER FORM'!$H$10,"")</f>
        <v/>
      </c>
      <c r="E9" s="113" t="str">
        <f>IF('ORDER FORM'!A30 &lt;&gt; "",IF('ORDER FORM'!$K$19 = 0,"",'ORDER FORM'!$K$19),"")</f>
        <v/>
      </c>
      <c r="F9" s="113" t="str">
        <f>IF('ORDER FORM'!A30 &lt;&gt; "", IF('ORDER FORM'!$H$8 = 0,"",'ORDER FORM'!$H$8),"")</f>
        <v/>
      </c>
      <c r="G9" s="49" t="str">
        <f>IF('ORDER FORM'!A30 &lt;&gt; "",'ORDER FORM'!$J$3,"")</f>
        <v/>
      </c>
      <c r="H9" s="49" t="str">
        <f>IF('ORDER FORM'!A30 &lt;&gt; "",'ORDER FORM'!$J$4,"")</f>
        <v/>
      </c>
      <c r="I9" s="49" t="str">
        <f>IF('ORDER FORM'!A30 &lt;&gt; "",'ORDER FORM'!$J$6,"")</f>
        <v/>
      </c>
      <c r="J9" s="49" t="str">
        <f>IF('ORDER FORM'!A30 &lt;&gt; "",'ORDER FORM'!$J$7,"")</f>
        <v/>
      </c>
      <c r="K9" s="49" t="str">
        <f>IF('ORDER FORM'!A30 &lt;&gt; "",'ORDER FORM'!$J$8,"")</f>
        <v/>
      </c>
      <c r="L9" s="49" t="str">
        <f>IF('ORDER FORM'!A30 &lt;&gt; "",'ORDER FORM'!$J$9,"")</f>
        <v/>
      </c>
      <c r="M9" s="49" t="str">
        <f>IF('ORDER FORM'!A30 &lt;&gt; "",'ORDER FORM'!$J$10,"")</f>
        <v/>
      </c>
      <c r="N9" s="49" t="str">
        <f>IF('ORDER FORM'!A30 &lt;&gt; "",'ORDER FORM'!$J$11,"")</f>
        <v/>
      </c>
      <c r="O9" s="49" t="str">
        <f>IF('ORDER FORM'!A30 &lt;&gt; "",'ORDER FORM'!$J$12,"")</f>
        <v/>
      </c>
      <c r="P9" s="73" t="str">
        <f>IF('ORDER FORM'!A30 &lt;&gt; "",'ORDER FORM'!$J$13,"")</f>
        <v/>
      </c>
      <c r="Q9" s="73" t="str">
        <f>IF('ORDER FORM'!A30 &lt;&gt; "",'ORDER FORM'!$J$14,"")</f>
        <v/>
      </c>
      <c r="R9" s="73" t="str">
        <f>IF('ORDER FORM'!A30 &lt;&gt; "",'ORDER FORM'!$J$53,"")</f>
        <v/>
      </c>
      <c r="S9" s="73" t="str">
        <f>IF('ORDER FORM'!A30 &lt;&gt; "",'ORDER FORM'!$J$5,"")</f>
        <v/>
      </c>
      <c r="T9" s="31" t="str">
        <f>IF('ORDER FORM'!B30 &gt;0,'ORDER FORM'!A30,"")</f>
        <v/>
      </c>
      <c r="U9" t="str">
        <f>IF('ORDER FORM'!A30 &lt;&gt; "",'ORDER FORM'!B30,"")</f>
        <v/>
      </c>
      <c r="V9" t="str">
        <f>IF('ORDER FORM'!A30 &lt;&gt; "",'ORDER FORM'!C30,"")</f>
        <v/>
      </c>
      <c r="W9" s="54" t="str">
        <f>IF('ORDER FORM'!A30 &lt;&gt; "",'ORDER FORM'!D30,"")</f>
        <v/>
      </c>
      <c r="X9" t="str">
        <f>IF('ORDER FORM'!A30 &lt;&gt; "",'ORDER FORM'!E30,"")</f>
        <v/>
      </c>
      <c r="Y9" s="55" t="str">
        <f>IF('ORDER FORM'!A30 &lt;&gt; "",'ORDER FORM'!I30,"")</f>
        <v/>
      </c>
      <c r="Z9" s="55" t="str">
        <f>IF('ORDER FORM'!A30 &lt;&gt; "",'ORDER FORM'!J30,"")</f>
        <v/>
      </c>
      <c r="AA9" s="129" t="str">
        <f>IF('ORDER FORM'!A30&lt;&gt;"",IF('ORDER FORM'!$K$16=0,"",'ORDER FORM'!$K$16),"")</f>
        <v/>
      </c>
      <c r="AB9" s="129" t="str">
        <f>IF('ORDER FORM'!A30&lt;&gt; "", IF('ORDER FORM'!$K$17=0,"",'ORDER FORM'!$K$17),"")</f>
        <v/>
      </c>
      <c r="AC9" s="129" t="str">
        <f>IF('ORDER FORM'!A30&lt;&gt;"",IF('ORDER FORM'!$K$18=0,"",'ORDER FORM'!$K$18),"")</f>
        <v/>
      </c>
    </row>
    <row r="10" spans="1:35">
      <c r="A10" s="81" t="str">
        <f>IF('ORDER FORM'!A31 &lt;&gt; "",'ORDER FORM'!$B$6,"")</f>
        <v/>
      </c>
      <c r="B10" s="49" t="str">
        <f>IF('ORDER FORM'!A31 &lt;&gt; "",'ORDER FORM'!$B$8,"")</f>
        <v/>
      </c>
      <c r="C10" s="81" t="str">
        <f>IF('ORDER FORM'!A31 &lt;&gt; "",'ORDER FORM'!$H$6,"")</f>
        <v/>
      </c>
      <c r="D10" s="50" t="str">
        <f>IF('ORDER FORM'!A31 &lt;&gt; "",'ORDER FORM'!$H$10,"")</f>
        <v/>
      </c>
      <c r="E10" s="113" t="str">
        <f>IF('ORDER FORM'!A31 &lt;&gt; "",IF('ORDER FORM'!$K$19 = 0,"",'ORDER FORM'!$K$19),"")</f>
        <v/>
      </c>
      <c r="F10" s="113" t="str">
        <f>IF('ORDER FORM'!A31 &lt;&gt; "", IF('ORDER FORM'!$H$8 = 0,"",'ORDER FORM'!$H$8),"")</f>
        <v/>
      </c>
      <c r="G10" s="49" t="str">
        <f>IF('ORDER FORM'!A31 &lt;&gt; "",'ORDER FORM'!$J$3,"")</f>
        <v/>
      </c>
      <c r="H10" s="49" t="str">
        <f>IF('ORDER FORM'!A31 &lt;&gt; "",'ORDER FORM'!$J$4,"")</f>
        <v/>
      </c>
      <c r="I10" s="49" t="str">
        <f>IF('ORDER FORM'!A31 &lt;&gt; "",'ORDER FORM'!$J$6,"")</f>
        <v/>
      </c>
      <c r="J10" s="49" t="str">
        <f>IF('ORDER FORM'!A31 &lt;&gt; "",'ORDER FORM'!$J$7,"")</f>
        <v/>
      </c>
      <c r="K10" s="49" t="str">
        <f>IF('ORDER FORM'!A31 &lt;&gt; "",'ORDER FORM'!$J$8,"")</f>
        <v/>
      </c>
      <c r="L10" s="49" t="str">
        <f>IF('ORDER FORM'!A31 &lt;&gt; "",'ORDER FORM'!$J$9,"")</f>
        <v/>
      </c>
      <c r="M10" s="49" t="str">
        <f>IF('ORDER FORM'!A31 &lt;&gt; "",'ORDER FORM'!$J$10,"")</f>
        <v/>
      </c>
      <c r="N10" s="49" t="str">
        <f>IF('ORDER FORM'!A31 &lt;&gt; "",'ORDER FORM'!$J$11,"")</f>
        <v/>
      </c>
      <c r="O10" s="49" t="str">
        <f>IF('ORDER FORM'!A31 &lt;&gt; "",'ORDER FORM'!$J$12,"")</f>
        <v/>
      </c>
      <c r="P10" s="73" t="str">
        <f>IF('ORDER FORM'!A31 &lt;&gt; "",'ORDER FORM'!$J$13,"")</f>
        <v/>
      </c>
      <c r="Q10" s="73" t="str">
        <f>IF('ORDER FORM'!A31 &lt;&gt; "",'ORDER FORM'!$J$14,"")</f>
        <v/>
      </c>
      <c r="R10" s="73" t="str">
        <f>IF('ORDER FORM'!A31 &lt;&gt; "",'ORDER FORM'!$J$53,"")</f>
        <v/>
      </c>
      <c r="S10" s="73" t="str">
        <f>IF('ORDER FORM'!A31 &lt;&gt; "",'ORDER FORM'!$J$5,"")</f>
        <v/>
      </c>
      <c r="T10" s="31" t="str">
        <f>IF('ORDER FORM'!B31 &gt;0,'ORDER FORM'!A31,"")</f>
        <v/>
      </c>
      <c r="U10" t="str">
        <f>IF('ORDER FORM'!A31 &lt;&gt; "",'ORDER FORM'!B31,"")</f>
        <v/>
      </c>
      <c r="V10" t="str">
        <f>IF('ORDER FORM'!A31 &lt;&gt; "",'ORDER FORM'!C31,"")</f>
        <v/>
      </c>
      <c r="W10" s="54" t="str">
        <f>IF('ORDER FORM'!A31 &lt;&gt; "",'ORDER FORM'!D31,"")</f>
        <v/>
      </c>
      <c r="X10" t="str">
        <f>IF('ORDER FORM'!A31 &lt;&gt; "",'ORDER FORM'!E31,"")</f>
        <v/>
      </c>
      <c r="Y10" s="55" t="str">
        <f>IF('ORDER FORM'!A31 &lt;&gt; "",'ORDER FORM'!I31,"")</f>
        <v/>
      </c>
      <c r="Z10" s="55" t="str">
        <f>IF('ORDER FORM'!A31 &lt;&gt; "",'ORDER FORM'!J31,"")</f>
        <v/>
      </c>
      <c r="AA10" s="129" t="str">
        <f>IF('ORDER FORM'!A31&lt;&gt;"",IF('ORDER FORM'!$K$16=0,"",'ORDER FORM'!$K$16),"")</f>
        <v/>
      </c>
      <c r="AB10" s="129" t="str">
        <f>IF('ORDER FORM'!A31&lt;&gt; "", IF('ORDER FORM'!$K$17=0,"",'ORDER FORM'!$K$17),"")</f>
        <v/>
      </c>
      <c r="AC10" s="129" t="str">
        <f>IF('ORDER FORM'!A31&lt;&gt;"",IF('ORDER FORM'!$K$18=0,"",'ORDER FORM'!$K$18),"")</f>
        <v/>
      </c>
    </row>
    <row r="11" spans="1:35">
      <c r="A11" s="81" t="str">
        <f>IF('ORDER FORM'!A32 &lt;&gt; "",'ORDER FORM'!$B$6,"")</f>
        <v/>
      </c>
      <c r="B11" s="49" t="str">
        <f>IF('ORDER FORM'!A32 &lt;&gt; "",'ORDER FORM'!$B$8,"")</f>
        <v/>
      </c>
      <c r="C11" s="81" t="str">
        <f>IF('ORDER FORM'!A32 &lt;&gt; "",'ORDER FORM'!$H$6,"")</f>
        <v/>
      </c>
      <c r="D11" s="50" t="str">
        <f>IF('ORDER FORM'!A32 &lt;&gt; "",'ORDER FORM'!$H$10,"")</f>
        <v/>
      </c>
      <c r="E11" s="113" t="str">
        <f>IF('ORDER FORM'!A32 &lt;&gt; "",IF('ORDER FORM'!$K$19 = 0,"",'ORDER FORM'!$K$19),"")</f>
        <v/>
      </c>
      <c r="F11" s="113" t="str">
        <f>IF('ORDER FORM'!A32 &lt;&gt; "", IF('ORDER FORM'!$H$8 = 0,"",'ORDER FORM'!$H$8),"")</f>
        <v/>
      </c>
      <c r="G11" s="49" t="str">
        <f>IF('ORDER FORM'!A32 &lt;&gt; "",'ORDER FORM'!$J$3,"")</f>
        <v/>
      </c>
      <c r="H11" s="49" t="str">
        <f>IF('ORDER FORM'!A32 &lt;&gt; "",'ORDER FORM'!$J$4,"")</f>
        <v/>
      </c>
      <c r="I11" s="49" t="str">
        <f>IF('ORDER FORM'!A32 &lt;&gt; "",'ORDER FORM'!$J$6,"")</f>
        <v/>
      </c>
      <c r="J11" s="49" t="str">
        <f>IF('ORDER FORM'!A32 &lt;&gt; "",'ORDER FORM'!$J$7,"")</f>
        <v/>
      </c>
      <c r="K11" s="49" t="str">
        <f>IF('ORDER FORM'!A32 &lt;&gt; "",'ORDER FORM'!$J$8,"")</f>
        <v/>
      </c>
      <c r="L11" s="49" t="str">
        <f>IF('ORDER FORM'!A32 &lt;&gt; "",'ORDER FORM'!$J$9,"")</f>
        <v/>
      </c>
      <c r="M11" s="49" t="str">
        <f>IF('ORDER FORM'!A32 &lt;&gt; "",'ORDER FORM'!$J$10,"")</f>
        <v/>
      </c>
      <c r="N11" s="49" t="str">
        <f>IF('ORDER FORM'!A32 &lt;&gt; "",'ORDER FORM'!$J$11,"")</f>
        <v/>
      </c>
      <c r="O11" s="49" t="str">
        <f>IF('ORDER FORM'!A32 &lt;&gt; "",'ORDER FORM'!$J$12,"")</f>
        <v/>
      </c>
      <c r="P11" s="73" t="str">
        <f>IF('ORDER FORM'!A32 &lt;&gt; "",'ORDER FORM'!$J$13,"")</f>
        <v/>
      </c>
      <c r="Q11" s="73" t="str">
        <f>IF('ORDER FORM'!A32 &lt;&gt; "",'ORDER FORM'!$J$14,"")</f>
        <v/>
      </c>
      <c r="R11" s="73" t="str">
        <f>IF('ORDER FORM'!A32 &lt;&gt; "",'ORDER FORM'!$J$53,"")</f>
        <v/>
      </c>
      <c r="S11" s="73" t="str">
        <f>IF('ORDER FORM'!A32 &lt;&gt; "",'ORDER FORM'!$J$5,"")</f>
        <v/>
      </c>
      <c r="T11" s="31" t="str">
        <f>IF('ORDER FORM'!B32 &gt;0,'ORDER FORM'!A32,"")</f>
        <v/>
      </c>
      <c r="U11" t="str">
        <f>IF('ORDER FORM'!A32 &lt;&gt; "",'ORDER FORM'!B32,"")</f>
        <v/>
      </c>
      <c r="V11" t="str">
        <f>IF('ORDER FORM'!A32 &lt;&gt; "",'ORDER FORM'!C32,"")</f>
        <v/>
      </c>
      <c r="W11" s="54" t="str">
        <f>IF('ORDER FORM'!A32 &lt;&gt; "",'ORDER FORM'!D32,"")</f>
        <v/>
      </c>
      <c r="X11" t="str">
        <f>IF('ORDER FORM'!A32 &lt;&gt; "",'ORDER FORM'!E32,"")</f>
        <v/>
      </c>
      <c r="Y11" s="55" t="str">
        <f>IF('ORDER FORM'!A32 &lt;&gt; "",'ORDER FORM'!I32,"")</f>
        <v/>
      </c>
      <c r="Z11" s="55" t="str">
        <f>IF('ORDER FORM'!A32 &lt;&gt; "",'ORDER FORM'!J32,"")</f>
        <v/>
      </c>
      <c r="AA11" s="129" t="str">
        <f>IF('ORDER FORM'!A32&lt;&gt;"",IF('ORDER FORM'!$K$16=0,"",'ORDER FORM'!$K$16),"")</f>
        <v/>
      </c>
      <c r="AB11" s="129" t="str">
        <f>IF('ORDER FORM'!A32&lt;&gt; "", IF('ORDER FORM'!$K$17=0,"",'ORDER FORM'!$K$17),"")</f>
        <v/>
      </c>
      <c r="AC11" s="129" t="str">
        <f>IF('ORDER FORM'!A32&lt;&gt;"",IF('ORDER FORM'!$K$18=0,"",'ORDER FORM'!$K$18),"")</f>
        <v/>
      </c>
    </row>
    <row r="12" spans="1:35">
      <c r="A12" s="81" t="str">
        <f>IF('ORDER FORM'!A33 &lt;&gt; "",'ORDER FORM'!$B$6,"")</f>
        <v/>
      </c>
      <c r="B12" s="49" t="str">
        <f>IF('ORDER FORM'!A33 &lt;&gt; "",'ORDER FORM'!$B$8,"")</f>
        <v/>
      </c>
      <c r="C12" s="81" t="str">
        <f>IF('ORDER FORM'!A33 &lt;&gt; "",'ORDER FORM'!$H$6,"")</f>
        <v/>
      </c>
      <c r="D12" s="50" t="str">
        <f>IF('ORDER FORM'!A33 &lt;&gt; "",'ORDER FORM'!$H$10,"")</f>
        <v/>
      </c>
      <c r="E12" s="113" t="str">
        <f>IF('ORDER FORM'!A33 &lt;&gt; "",IF('ORDER FORM'!$K$19 = 0,"",'ORDER FORM'!$K$19),"")</f>
        <v/>
      </c>
      <c r="F12" s="113" t="str">
        <f>IF('ORDER FORM'!A33 &lt;&gt; "", IF('ORDER FORM'!$H$8 = 0,"",'ORDER FORM'!$H$8),"")</f>
        <v/>
      </c>
      <c r="G12" s="49" t="str">
        <f>IF('ORDER FORM'!A33 &lt;&gt; "",'ORDER FORM'!$J$3,"")</f>
        <v/>
      </c>
      <c r="H12" s="49" t="str">
        <f>IF('ORDER FORM'!A33 &lt;&gt; "",'ORDER FORM'!$J$4,"")</f>
        <v/>
      </c>
      <c r="I12" s="49" t="str">
        <f>IF('ORDER FORM'!A33 &lt;&gt; "",'ORDER FORM'!$J$6,"")</f>
        <v/>
      </c>
      <c r="J12" s="49" t="str">
        <f>IF('ORDER FORM'!A33 &lt;&gt; "",'ORDER FORM'!$J$7,"")</f>
        <v/>
      </c>
      <c r="K12" s="49" t="str">
        <f>IF('ORDER FORM'!A33 &lt;&gt; "",'ORDER FORM'!$J$8,"")</f>
        <v/>
      </c>
      <c r="L12" s="49" t="str">
        <f>IF('ORDER FORM'!A33 &lt;&gt; "",'ORDER FORM'!$J$9,"")</f>
        <v/>
      </c>
      <c r="M12" s="49" t="str">
        <f>IF('ORDER FORM'!A33 &lt;&gt; "",'ORDER FORM'!$J$10,"")</f>
        <v/>
      </c>
      <c r="N12" s="49" t="str">
        <f>IF('ORDER FORM'!A33 &lt;&gt; "",'ORDER FORM'!$J$11,"")</f>
        <v/>
      </c>
      <c r="O12" s="49" t="str">
        <f>IF('ORDER FORM'!A33 &lt;&gt; "",'ORDER FORM'!$J$12,"")</f>
        <v/>
      </c>
      <c r="P12" s="73" t="str">
        <f>IF('ORDER FORM'!A33 &lt;&gt; "",'ORDER FORM'!$J$13,"")</f>
        <v/>
      </c>
      <c r="Q12" s="73" t="str">
        <f>IF('ORDER FORM'!A33 &lt;&gt; "",'ORDER FORM'!$J$14,"")</f>
        <v/>
      </c>
      <c r="R12" s="73" t="str">
        <f>IF('ORDER FORM'!A33 &lt;&gt; "",'ORDER FORM'!$J$53,"")</f>
        <v/>
      </c>
      <c r="S12" s="73" t="str">
        <f>IF('ORDER FORM'!A33 &lt;&gt; "",'ORDER FORM'!$J$5,"")</f>
        <v/>
      </c>
      <c r="T12" s="31" t="str">
        <f>IF('ORDER FORM'!B33 &gt;0,'ORDER FORM'!A33,"")</f>
        <v/>
      </c>
      <c r="U12" t="str">
        <f>IF('ORDER FORM'!A33 &lt;&gt; "",'ORDER FORM'!B33,"")</f>
        <v/>
      </c>
      <c r="V12" t="str">
        <f>IF('ORDER FORM'!A33 &lt;&gt; "",'ORDER FORM'!C33,"")</f>
        <v/>
      </c>
      <c r="W12" s="54" t="str">
        <f>IF('ORDER FORM'!A33 &lt;&gt; "",'ORDER FORM'!D33,"")</f>
        <v/>
      </c>
      <c r="X12" t="str">
        <f>IF('ORDER FORM'!A33 &lt;&gt; "",'ORDER FORM'!E33,"")</f>
        <v/>
      </c>
      <c r="Y12" s="55" t="str">
        <f>IF('ORDER FORM'!A33 &lt;&gt; "",'ORDER FORM'!I33,"")</f>
        <v/>
      </c>
      <c r="Z12" s="55" t="str">
        <f>IF('ORDER FORM'!A33 &lt;&gt; "",'ORDER FORM'!J33,"")</f>
        <v/>
      </c>
      <c r="AA12" s="129" t="str">
        <f>IF('ORDER FORM'!A33&lt;&gt;"",IF('ORDER FORM'!$K$16=0,"",'ORDER FORM'!$K$16),"")</f>
        <v/>
      </c>
      <c r="AB12" s="129" t="str">
        <f>IF('ORDER FORM'!A33&lt;&gt; "", IF('ORDER FORM'!$K$17=0,"",'ORDER FORM'!$K$17),"")</f>
        <v/>
      </c>
      <c r="AC12" s="129" t="str">
        <f>IF('ORDER FORM'!A33&lt;&gt;"",IF('ORDER FORM'!$K$18=0,"",'ORDER FORM'!$K$18),"")</f>
        <v/>
      </c>
    </row>
    <row r="13" spans="1:35">
      <c r="A13" s="81" t="str">
        <f>IF('ORDER FORM'!A34 &lt;&gt; "",'ORDER FORM'!$B$6,"")</f>
        <v/>
      </c>
      <c r="B13" s="49" t="str">
        <f>IF('ORDER FORM'!A34 &lt;&gt; "",'ORDER FORM'!$B$8,"")</f>
        <v/>
      </c>
      <c r="C13" s="81" t="str">
        <f>IF('ORDER FORM'!A34 &lt;&gt; "",'ORDER FORM'!$H$6,"")</f>
        <v/>
      </c>
      <c r="D13" s="50" t="str">
        <f>IF('ORDER FORM'!A34 &lt;&gt; "",'ORDER FORM'!$H$10,"")</f>
        <v/>
      </c>
      <c r="E13" s="113" t="str">
        <f>IF('ORDER FORM'!A34 &lt;&gt; "",IF('ORDER FORM'!$K$19 = 0,"",'ORDER FORM'!$K$19),"")</f>
        <v/>
      </c>
      <c r="F13" s="113" t="str">
        <f>IF('ORDER FORM'!A34 &lt;&gt; "", IF('ORDER FORM'!$H$8 = 0,"",'ORDER FORM'!$H$8),"")</f>
        <v/>
      </c>
      <c r="G13" s="49" t="str">
        <f>IF('ORDER FORM'!A34 &lt;&gt; "",'ORDER FORM'!$J$3,"")</f>
        <v/>
      </c>
      <c r="H13" s="49" t="str">
        <f>IF('ORDER FORM'!A34 &lt;&gt; "",'ORDER FORM'!$J$4,"")</f>
        <v/>
      </c>
      <c r="I13" s="49" t="str">
        <f>IF('ORDER FORM'!A34 &lt;&gt; "",'ORDER FORM'!$J$6,"")</f>
        <v/>
      </c>
      <c r="J13" s="49" t="str">
        <f>IF('ORDER FORM'!A34 &lt;&gt; "",'ORDER FORM'!$J$7,"")</f>
        <v/>
      </c>
      <c r="K13" s="49" t="str">
        <f>IF('ORDER FORM'!A34 &lt;&gt; "",'ORDER FORM'!$J$8,"")</f>
        <v/>
      </c>
      <c r="L13" s="49" t="str">
        <f>IF('ORDER FORM'!A34 &lt;&gt; "",'ORDER FORM'!$J$9,"")</f>
        <v/>
      </c>
      <c r="M13" s="49" t="str">
        <f>IF('ORDER FORM'!A34 &lt;&gt; "",'ORDER FORM'!$J$10,"")</f>
        <v/>
      </c>
      <c r="N13" s="49" t="str">
        <f>IF('ORDER FORM'!A34 &lt;&gt; "",'ORDER FORM'!$J$11,"")</f>
        <v/>
      </c>
      <c r="O13" s="49" t="str">
        <f>IF('ORDER FORM'!A34 &lt;&gt; "",'ORDER FORM'!$J$12,"")</f>
        <v/>
      </c>
      <c r="P13" s="73" t="str">
        <f>IF('ORDER FORM'!A34 &lt;&gt; "",'ORDER FORM'!$J$13,"")</f>
        <v/>
      </c>
      <c r="Q13" s="73" t="str">
        <f>IF('ORDER FORM'!A34 &lt;&gt; "",'ORDER FORM'!$J$14,"")</f>
        <v/>
      </c>
      <c r="R13" s="73" t="str">
        <f>IF('ORDER FORM'!A34 &lt;&gt; "",'ORDER FORM'!$J$53,"")</f>
        <v/>
      </c>
      <c r="S13" s="73" t="str">
        <f>IF('ORDER FORM'!A34 &lt;&gt; "",'ORDER FORM'!$J$5,"")</f>
        <v/>
      </c>
      <c r="T13" s="31" t="str">
        <f>IF('ORDER FORM'!B34 &gt;0,'ORDER FORM'!A34,"")</f>
        <v/>
      </c>
      <c r="U13" t="str">
        <f>IF('ORDER FORM'!A34 &lt;&gt; "",'ORDER FORM'!B34,"")</f>
        <v/>
      </c>
      <c r="V13" t="str">
        <f>IF('ORDER FORM'!A34 &lt;&gt; "",'ORDER FORM'!C34,"")</f>
        <v/>
      </c>
      <c r="W13" s="54" t="str">
        <f>IF('ORDER FORM'!A34 &lt;&gt; "",'ORDER FORM'!D34,"")</f>
        <v/>
      </c>
      <c r="X13" t="str">
        <f>IF('ORDER FORM'!A34 &lt;&gt; "",'ORDER FORM'!E34,"")</f>
        <v/>
      </c>
      <c r="Y13" s="55" t="str">
        <f>IF('ORDER FORM'!A34 &lt;&gt; "",'ORDER FORM'!I34,"")</f>
        <v/>
      </c>
      <c r="Z13" s="55" t="str">
        <f>IF('ORDER FORM'!A34 &lt;&gt; "",'ORDER FORM'!J34,"")</f>
        <v/>
      </c>
      <c r="AA13" s="129" t="str">
        <f>IF('ORDER FORM'!A34&lt;&gt;"",IF('ORDER FORM'!$K$16=0,"",'ORDER FORM'!$K$16),"")</f>
        <v/>
      </c>
      <c r="AB13" s="129" t="str">
        <f>IF('ORDER FORM'!A34&lt;&gt; "", IF('ORDER FORM'!$K$17=0,"",'ORDER FORM'!$K$17),"")</f>
        <v/>
      </c>
      <c r="AC13" s="129" t="str">
        <f>IF('ORDER FORM'!A34&lt;&gt;"",IF('ORDER FORM'!$K$18=0,"",'ORDER FORM'!$K$18),"")</f>
        <v/>
      </c>
    </row>
    <row r="14" spans="1:35">
      <c r="A14" s="81" t="str">
        <f>IF('ORDER FORM'!A35 &lt;&gt; "",'ORDER FORM'!$B$6,"")</f>
        <v/>
      </c>
      <c r="B14" s="49" t="str">
        <f>IF('ORDER FORM'!A35 &lt;&gt; "",'ORDER FORM'!$B$8,"")</f>
        <v/>
      </c>
      <c r="C14" s="81" t="str">
        <f>IF('ORDER FORM'!A35 &lt;&gt; "",'ORDER FORM'!$H$6,"")</f>
        <v/>
      </c>
      <c r="D14" s="50" t="str">
        <f>IF('ORDER FORM'!A35 &lt;&gt; "",'ORDER FORM'!$H$10,"")</f>
        <v/>
      </c>
      <c r="E14" s="113" t="str">
        <f>IF('ORDER FORM'!A35 &lt;&gt; "",IF('ORDER FORM'!$K$19 = 0,"",'ORDER FORM'!$K$19),"")</f>
        <v/>
      </c>
      <c r="F14" s="113" t="str">
        <f>IF('ORDER FORM'!A35 &lt;&gt; "", IF('ORDER FORM'!$H$8 = 0,"",'ORDER FORM'!$H$8),"")</f>
        <v/>
      </c>
      <c r="G14" s="49" t="str">
        <f>IF('ORDER FORM'!A35 &lt;&gt; "",'ORDER FORM'!$J$3,"")</f>
        <v/>
      </c>
      <c r="H14" s="49" t="str">
        <f>IF('ORDER FORM'!A35 &lt;&gt; "",'ORDER FORM'!$J$4,"")</f>
        <v/>
      </c>
      <c r="I14" s="49" t="str">
        <f>IF('ORDER FORM'!A35 &lt;&gt; "",'ORDER FORM'!$J$6,"")</f>
        <v/>
      </c>
      <c r="J14" s="49" t="str">
        <f>IF('ORDER FORM'!A35 &lt;&gt; "",'ORDER FORM'!$J$7,"")</f>
        <v/>
      </c>
      <c r="K14" s="49" t="str">
        <f>IF('ORDER FORM'!A35 &lt;&gt; "",'ORDER FORM'!$J$8,"")</f>
        <v/>
      </c>
      <c r="L14" s="49" t="str">
        <f>IF('ORDER FORM'!A35 &lt;&gt; "",'ORDER FORM'!$J$9,"")</f>
        <v/>
      </c>
      <c r="M14" s="49" t="str">
        <f>IF('ORDER FORM'!A35 &lt;&gt; "",'ORDER FORM'!$J$10,"")</f>
        <v/>
      </c>
      <c r="N14" s="49" t="str">
        <f>IF('ORDER FORM'!A35 &lt;&gt; "",'ORDER FORM'!$J$11,"")</f>
        <v/>
      </c>
      <c r="O14" s="49" t="str">
        <f>IF('ORDER FORM'!A35 &lt;&gt; "",'ORDER FORM'!$J$12,"")</f>
        <v/>
      </c>
      <c r="P14" s="73" t="str">
        <f>IF('ORDER FORM'!A35 &lt;&gt; "",'ORDER FORM'!$J$13,"")</f>
        <v/>
      </c>
      <c r="Q14" s="73" t="str">
        <f>IF('ORDER FORM'!A35 &lt;&gt; "",'ORDER FORM'!$J$14,"")</f>
        <v/>
      </c>
      <c r="R14" s="73" t="str">
        <f>IF('ORDER FORM'!A35 &lt;&gt; "",'ORDER FORM'!$J$53,"")</f>
        <v/>
      </c>
      <c r="S14" s="73" t="str">
        <f>IF('ORDER FORM'!A35 &lt;&gt; "",'ORDER FORM'!$J$5,"")</f>
        <v/>
      </c>
      <c r="T14" s="31" t="str">
        <f>IF('ORDER FORM'!B35 &gt;0,'ORDER FORM'!A35,"")</f>
        <v/>
      </c>
      <c r="U14" t="str">
        <f>IF('ORDER FORM'!A35 &lt;&gt; "",'ORDER FORM'!B35,"")</f>
        <v/>
      </c>
      <c r="V14" t="str">
        <f>IF('ORDER FORM'!A35 &lt;&gt; "",'ORDER FORM'!C35,"")</f>
        <v/>
      </c>
      <c r="W14" s="54" t="str">
        <f>IF('ORDER FORM'!A35 &lt;&gt; "",'ORDER FORM'!D35,"")</f>
        <v/>
      </c>
      <c r="X14" t="str">
        <f>IF('ORDER FORM'!A35 &lt;&gt; "",'ORDER FORM'!E35,"")</f>
        <v/>
      </c>
      <c r="Y14" s="55" t="str">
        <f>IF('ORDER FORM'!A35 &lt;&gt; "",'ORDER FORM'!I35,"")</f>
        <v/>
      </c>
      <c r="Z14" s="55" t="str">
        <f>IF('ORDER FORM'!A35 &lt;&gt; "",'ORDER FORM'!J35,"")</f>
        <v/>
      </c>
      <c r="AA14" s="129" t="str">
        <f>IF('ORDER FORM'!A35&lt;&gt;"",IF('ORDER FORM'!$K$16=0,"",'ORDER FORM'!$K$16),"")</f>
        <v/>
      </c>
      <c r="AB14" s="129" t="str">
        <f>IF('ORDER FORM'!A35&lt;&gt; "", IF('ORDER FORM'!$K$17=0,"",'ORDER FORM'!$K$17),"")</f>
        <v/>
      </c>
      <c r="AC14" s="129" t="str">
        <f>IF('ORDER FORM'!A35&lt;&gt;"",IF('ORDER FORM'!$K$18=0,"",'ORDER FORM'!$K$18),"")</f>
        <v/>
      </c>
    </row>
    <row r="15" spans="1:35">
      <c r="A15" s="81" t="str">
        <f>IF('ORDER FORM'!A36 &lt;&gt; "",'ORDER FORM'!$B$6,"")</f>
        <v/>
      </c>
      <c r="B15" s="49" t="str">
        <f>IF('ORDER FORM'!A36 &lt;&gt; "",'ORDER FORM'!$B$8,"")</f>
        <v/>
      </c>
      <c r="C15" s="81" t="str">
        <f>IF('ORDER FORM'!A36 &lt;&gt; "",'ORDER FORM'!$H$6,"")</f>
        <v/>
      </c>
      <c r="D15" s="50" t="str">
        <f>IF('ORDER FORM'!A36 &lt;&gt; "",'ORDER FORM'!$H$10,"")</f>
        <v/>
      </c>
      <c r="E15" s="113" t="str">
        <f>IF('ORDER FORM'!A36 &lt;&gt; "",IF('ORDER FORM'!$K$19 = 0,"",'ORDER FORM'!$K$19),"")</f>
        <v/>
      </c>
      <c r="F15" s="113" t="str">
        <f>IF('ORDER FORM'!A36 &lt;&gt; "", IF('ORDER FORM'!$H$8 = 0,"",'ORDER FORM'!$H$8),"")</f>
        <v/>
      </c>
      <c r="G15" s="49" t="str">
        <f>IF('ORDER FORM'!A36 &lt;&gt; "",'ORDER FORM'!$J$3,"")</f>
        <v/>
      </c>
      <c r="H15" s="49" t="str">
        <f>IF('ORDER FORM'!A36 &lt;&gt; "",'ORDER FORM'!$J$4,"")</f>
        <v/>
      </c>
      <c r="I15" s="49" t="str">
        <f>IF('ORDER FORM'!A36 &lt;&gt; "",'ORDER FORM'!$J$6,"")</f>
        <v/>
      </c>
      <c r="J15" s="49" t="str">
        <f>IF('ORDER FORM'!A36 &lt;&gt; "",'ORDER FORM'!$J$7,"")</f>
        <v/>
      </c>
      <c r="K15" s="49" t="str">
        <f>IF('ORDER FORM'!A36 &lt;&gt; "",'ORDER FORM'!$J$8,"")</f>
        <v/>
      </c>
      <c r="L15" s="49" t="str">
        <f>IF('ORDER FORM'!A36 &lt;&gt; "",'ORDER FORM'!$J$9,"")</f>
        <v/>
      </c>
      <c r="M15" s="49" t="str">
        <f>IF('ORDER FORM'!A36 &lt;&gt; "",'ORDER FORM'!$J$10,"")</f>
        <v/>
      </c>
      <c r="N15" s="49" t="str">
        <f>IF('ORDER FORM'!A36 &lt;&gt; "",'ORDER FORM'!$J$11,"")</f>
        <v/>
      </c>
      <c r="O15" s="49" t="str">
        <f>IF('ORDER FORM'!A36 &lt;&gt; "",'ORDER FORM'!$J$12,"")</f>
        <v/>
      </c>
      <c r="P15" s="73" t="str">
        <f>IF('ORDER FORM'!A36 &lt;&gt; "",'ORDER FORM'!$J$13,"")</f>
        <v/>
      </c>
      <c r="Q15" s="73" t="str">
        <f>IF('ORDER FORM'!A36 &lt;&gt; "",'ORDER FORM'!$J$14,"")</f>
        <v/>
      </c>
      <c r="R15" s="73" t="str">
        <f>IF('ORDER FORM'!A36 &lt;&gt; "",'ORDER FORM'!$J$53,"")</f>
        <v/>
      </c>
      <c r="S15" s="73" t="str">
        <f>IF('ORDER FORM'!A36 &lt;&gt; "",'ORDER FORM'!$J$5,"")</f>
        <v/>
      </c>
      <c r="T15" s="31" t="str">
        <f>IF('ORDER FORM'!B36 &gt;0,'ORDER FORM'!A36,"")</f>
        <v/>
      </c>
      <c r="U15" t="str">
        <f>IF('ORDER FORM'!A36 &lt;&gt; "",'ORDER FORM'!B36,"")</f>
        <v/>
      </c>
      <c r="V15" t="str">
        <f>IF('ORDER FORM'!A36 &lt;&gt; "",'ORDER FORM'!C36,"")</f>
        <v/>
      </c>
      <c r="W15" s="54" t="str">
        <f>IF('ORDER FORM'!A36 &lt;&gt; "",'ORDER FORM'!D36,"")</f>
        <v/>
      </c>
      <c r="X15" t="str">
        <f>IF('ORDER FORM'!A36 &lt;&gt; "",'ORDER FORM'!E36,"")</f>
        <v/>
      </c>
      <c r="Y15" s="55" t="str">
        <f>IF('ORDER FORM'!A36 &lt;&gt; "",'ORDER FORM'!I36,"")</f>
        <v/>
      </c>
      <c r="Z15" s="55" t="str">
        <f>IF('ORDER FORM'!A36 &lt;&gt; "",'ORDER FORM'!J36,"")</f>
        <v/>
      </c>
      <c r="AA15" s="129" t="str">
        <f>IF('ORDER FORM'!A36&lt;&gt;"",IF('ORDER FORM'!$K$16=0,"",'ORDER FORM'!$K$16),"")</f>
        <v/>
      </c>
      <c r="AB15" s="129" t="str">
        <f>IF('ORDER FORM'!A36&lt;&gt; "", IF('ORDER FORM'!$K$17=0,"",'ORDER FORM'!$K$17),"")</f>
        <v/>
      </c>
      <c r="AC15" s="129" t="str">
        <f>IF('ORDER FORM'!A36&lt;&gt;"",IF('ORDER FORM'!$K$18=0,"",'ORDER FORM'!$K$18),"")</f>
        <v/>
      </c>
    </row>
    <row r="16" spans="1:35">
      <c r="A16" s="81" t="str">
        <f>IF('ORDER FORM'!A37 &lt;&gt; "",'ORDER FORM'!$B$6,"")</f>
        <v/>
      </c>
      <c r="B16" s="49" t="str">
        <f>IF('ORDER FORM'!A37 &lt;&gt; "",'ORDER FORM'!$B$8,"")</f>
        <v/>
      </c>
      <c r="C16" s="81" t="str">
        <f>IF('ORDER FORM'!A37 &lt;&gt; "",'ORDER FORM'!$H$6,"")</f>
        <v/>
      </c>
      <c r="D16" s="50" t="str">
        <f>IF('ORDER FORM'!A37 &lt;&gt; "",'ORDER FORM'!$H$10,"")</f>
        <v/>
      </c>
      <c r="E16" s="113" t="str">
        <f>IF('ORDER FORM'!A37 &lt;&gt; "",IF('ORDER FORM'!$K$19 = 0,"",'ORDER FORM'!$K$19),"")</f>
        <v/>
      </c>
      <c r="F16" s="113" t="str">
        <f>IF('ORDER FORM'!A37 &lt;&gt; "", IF('ORDER FORM'!$H$8 = 0,"",'ORDER FORM'!$H$8),"")</f>
        <v/>
      </c>
      <c r="G16" s="49" t="str">
        <f>IF('ORDER FORM'!A37 &lt;&gt; "",'ORDER FORM'!$J$3,"")</f>
        <v/>
      </c>
      <c r="H16" s="49" t="str">
        <f>IF('ORDER FORM'!A37 &lt;&gt; "",'ORDER FORM'!$J$4,"")</f>
        <v/>
      </c>
      <c r="I16" s="49" t="str">
        <f>IF('ORDER FORM'!A37 &lt;&gt; "",'ORDER FORM'!$J$6,"")</f>
        <v/>
      </c>
      <c r="J16" s="49" t="str">
        <f>IF('ORDER FORM'!A37 &lt;&gt; "",'ORDER FORM'!$J$7,"")</f>
        <v/>
      </c>
      <c r="K16" s="49" t="str">
        <f>IF('ORDER FORM'!A37 &lt;&gt; "",'ORDER FORM'!$J$8,"")</f>
        <v/>
      </c>
      <c r="L16" s="49" t="str">
        <f>IF('ORDER FORM'!A37 &lt;&gt; "",'ORDER FORM'!$J$9,"")</f>
        <v/>
      </c>
      <c r="M16" s="49" t="str">
        <f>IF('ORDER FORM'!A37 &lt;&gt; "",'ORDER FORM'!$J$10,"")</f>
        <v/>
      </c>
      <c r="N16" s="49" t="str">
        <f>IF('ORDER FORM'!A37 &lt;&gt; "",'ORDER FORM'!$J$11,"")</f>
        <v/>
      </c>
      <c r="O16" s="49" t="str">
        <f>IF('ORDER FORM'!A37 &lt;&gt; "",'ORDER FORM'!$J$12,"")</f>
        <v/>
      </c>
      <c r="P16" s="73" t="str">
        <f>IF('ORDER FORM'!A37 &lt;&gt; "",'ORDER FORM'!$J$13,"")</f>
        <v/>
      </c>
      <c r="Q16" s="73" t="str">
        <f>IF('ORDER FORM'!A37 &lt;&gt; "",'ORDER FORM'!$J$14,"")</f>
        <v/>
      </c>
      <c r="R16" s="73" t="str">
        <f>IF('ORDER FORM'!A37 &lt;&gt; "",'ORDER FORM'!$J$53,"")</f>
        <v/>
      </c>
      <c r="S16" s="73" t="str">
        <f>IF('ORDER FORM'!A37 &lt;&gt; "",'ORDER FORM'!$J$5,"")</f>
        <v/>
      </c>
      <c r="T16" s="31" t="str">
        <f>IF('ORDER FORM'!B37 &gt;0,'ORDER FORM'!A37,"")</f>
        <v/>
      </c>
      <c r="U16" t="str">
        <f>IF('ORDER FORM'!A37 &lt;&gt; "",'ORDER FORM'!B37,"")</f>
        <v/>
      </c>
      <c r="V16" t="str">
        <f>IF('ORDER FORM'!A37 &lt;&gt; "",'ORDER FORM'!C37,"")</f>
        <v/>
      </c>
      <c r="W16" s="54" t="str">
        <f>IF('ORDER FORM'!A37 &lt;&gt; "",'ORDER FORM'!D37,"")</f>
        <v/>
      </c>
      <c r="X16" t="str">
        <f>IF('ORDER FORM'!A37 &lt;&gt; "",'ORDER FORM'!E37,"")</f>
        <v/>
      </c>
      <c r="Y16" s="55" t="str">
        <f>IF('ORDER FORM'!A37 &lt;&gt; "",'ORDER FORM'!I37,"")</f>
        <v/>
      </c>
      <c r="Z16" s="55" t="str">
        <f>IF('ORDER FORM'!A37 &lt;&gt; "",'ORDER FORM'!J37,"")</f>
        <v/>
      </c>
      <c r="AA16" s="129" t="str">
        <f>IF('ORDER FORM'!A37&lt;&gt;"",IF('ORDER FORM'!$K$16=0,"",'ORDER FORM'!$K$16),"")</f>
        <v/>
      </c>
      <c r="AB16" s="129" t="str">
        <f>IF('ORDER FORM'!A37&lt;&gt; "", IF('ORDER FORM'!$K$17=0,"",'ORDER FORM'!$K$17),"")</f>
        <v/>
      </c>
      <c r="AC16" s="129" t="str">
        <f>IF('ORDER FORM'!A37&lt;&gt;"",IF('ORDER FORM'!$K$18=0,"",'ORDER FORM'!$K$18),"")</f>
        <v/>
      </c>
    </row>
    <row r="17" spans="1:29">
      <c r="A17" s="81" t="str">
        <f>IF('ORDER FORM'!A38 &lt;&gt; "",'ORDER FORM'!$B$6,"")</f>
        <v/>
      </c>
      <c r="B17" s="49" t="str">
        <f>IF('ORDER FORM'!A38 &lt;&gt; "",'ORDER FORM'!$B$8,"")</f>
        <v/>
      </c>
      <c r="C17" s="81" t="str">
        <f>IF('ORDER FORM'!A38 &lt;&gt; "",'ORDER FORM'!$H$6,"")</f>
        <v/>
      </c>
      <c r="D17" s="50" t="str">
        <f>IF('ORDER FORM'!A38 &lt;&gt; "",'ORDER FORM'!$H$10,"")</f>
        <v/>
      </c>
      <c r="E17" s="113" t="str">
        <f>IF('ORDER FORM'!A38 &lt;&gt; "",IF('ORDER FORM'!$K$19 = 0,"",'ORDER FORM'!$K$19),"")</f>
        <v/>
      </c>
      <c r="F17" s="113" t="str">
        <f>IF('ORDER FORM'!A38 &lt;&gt; "", IF('ORDER FORM'!$H$8 = 0,"",'ORDER FORM'!$H$8),"")</f>
        <v/>
      </c>
      <c r="G17" s="49" t="str">
        <f>IF('ORDER FORM'!A38 &lt;&gt; "",'ORDER FORM'!$J$3,"")</f>
        <v/>
      </c>
      <c r="H17" s="49" t="str">
        <f>IF('ORDER FORM'!A38 &lt;&gt; "",'ORDER FORM'!$J$4,"")</f>
        <v/>
      </c>
      <c r="I17" s="49" t="str">
        <f>IF('ORDER FORM'!A38 &lt;&gt; "",'ORDER FORM'!$J$6,"")</f>
        <v/>
      </c>
      <c r="J17" s="49" t="str">
        <f>IF('ORDER FORM'!A38 &lt;&gt; "",'ORDER FORM'!$J$7,"")</f>
        <v/>
      </c>
      <c r="K17" s="49" t="str">
        <f>IF('ORDER FORM'!A38 &lt;&gt; "",'ORDER FORM'!$J$8,"")</f>
        <v/>
      </c>
      <c r="L17" s="49" t="str">
        <f>IF('ORDER FORM'!A38 &lt;&gt; "",'ORDER FORM'!$J$9,"")</f>
        <v/>
      </c>
      <c r="M17" s="49" t="str">
        <f>IF('ORDER FORM'!A38 &lt;&gt; "",'ORDER FORM'!$J$10,"")</f>
        <v/>
      </c>
      <c r="N17" s="49" t="str">
        <f>IF('ORDER FORM'!A38 &lt;&gt; "",'ORDER FORM'!$J$11,"")</f>
        <v/>
      </c>
      <c r="O17" s="49" t="str">
        <f>IF('ORDER FORM'!A38 &lt;&gt; "",'ORDER FORM'!$J$12,"")</f>
        <v/>
      </c>
      <c r="P17" s="73" t="str">
        <f>IF('ORDER FORM'!A38 &lt;&gt; "",'ORDER FORM'!$J$13,"")</f>
        <v/>
      </c>
      <c r="Q17" s="73" t="str">
        <f>IF('ORDER FORM'!A38 &lt;&gt; "",'ORDER FORM'!$J$14,"")</f>
        <v/>
      </c>
      <c r="R17" s="73" t="str">
        <f>IF('ORDER FORM'!A38 &lt;&gt; "",'ORDER FORM'!$J$53,"")</f>
        <v/>
      </c>
      <c r="S17" s="73" t="str">
        <f>IF('ORDER FORM'!A38 &lt;&gt; "",'ORDER FORM'!$J$5,"")</f>
        <v/>
      </c>
      <c r="T17" s="31" t="str">
        <f>IF('ORDER FORM'!B38 &gt;0,'ORDER FORM'!A38,"")</f>
        <v/>
      </c>
      <c r="U17" t="str">
        <f>IF('ORDER FORM'!A38 &lt;&gt; "",'ORDER FORM'!B38,"")</f>
        <v/>
      </c>
      <c r="V17" t="str">
        <f>IF('ORDER FORM'!A38 &lt;&gt; "",'ORDER FORM'!C38,"")</f>
        <v/>
      </c>
      <c r="W17" s="54" t="str">
        <f>IF('ORDER FORM'!A38 &lt;&gt; "",'ORDER FORM'!D38,"")</f>
        <v/>
      </c>
      <c r="X17" t="str">
        <f>IF('ORDER FORM'!A38 &lt;&gt; "",'ORDER FORM'!E38,"")</f>
        <v/>
      </c>
      <c r="Y17" s="55" t="str">
        <f>IF('ORDER FORM'!A38 &lt;&gt; "",'ORDER FORM'!I38,"")</f>
        <v/>
      </c>
      <c r="Z17" s="55" t="str">
        <f>IF('ORDER FORM'!A38 &lt;&gt; "",'ORDER FORM'!J38,"")</f>
        <v/>
      </c>
      <c r="AA17" s="129" t="str">
        <f>IF('ORDER FORM'!A38&lt;&gt;"",IF('ORDER FORM'!$K$16=0,"",'ORDER FORM'!$K$16),"")</f>
        <v/>
      </c>
      <c r="AB17" s="129" t="str">
        <f>IF('ORDER FORM'!A38&lt;&gt; "", IF('ORDER FORM'!$K$17=0,"",'ORDER FORM'!$K$17),"")</f>
        <v/>
      </c>
      <c r="AC17" s="129" t="str">
        <f>IF('ORDER FORM'!A38&lt;&gt;"",IF('ORDER FORM'!$K$18=0,"",'ORDER FORM'!$K$18),"")</f>
        <v/>
      </c>
    </row>
    <row r="18" spans="1:29">
      <c r="A18" s="81" t="str">
        <f>IF('ORDER FORM'!A39 &lt;&gt; "",'ORDER FORM'!$B$6,"")</f>
        <v/>
      </c>
      <c r="B18" s="49" t="str">
        <f>IF('ORDER FORM'!A39 &lt;&gt; "",'ORDER FORM'!$B$8,"")</f>
        <v/>
      </c>
      <c r="C18" s="81" t="str">
        <f>IF('ORDER FORM'!A39 &lt;&gt; "",'ORDER FORM'!$H$6,"")</f>
        <v/>
      </c>
      <c r="D18" s="50" t="str">
        <f>IF('ORDER FORM'!A39 &lt;&gt; "",'ORDER FORM'!$H$10,"")</f>
        <v/>
      </c>
      <c r="E18" s="113" t="str">
        <f>IF('ORDER FORM'!A39 &lt;&gt; "",IF('ORDER FORM'!$K$19 = 0,"",'ORDER FORM'!$K$19),"")</f>
        <v/>
      </c>
      <c r="F18" s="113" t="str">
        <f>IF('ORDER FORM'!A39 &lt;&gt; "", IF('ORDER FORM'!$H$8 = 0,"",'ORDER FORM'!$H$8),"")</f>
        <v/>
      </c>
      <c r="G18" s="49" t="str">
        <f>IF('ORDER FORM'!A39 &lt;&gt; "",'ORDER FORM'!$J$3,"")</f>
        <v/>
      </c>
      <c r="H18" s="49" t="str">
        <f>IF('ORDER FORM'!A39 &lt;&gt; "",'ORDER FORM'!$J$4,"")</f>
        <v/>
      </c>
      <c r="I18" s="49" t="str">
        <f>IF('ORDER FORM'!A39 &lt;&gt; "",'ORDER FORM'!$J$6,"")</f>
        <v/>
      </c>
      <c r="J18" s="49" t="str">
        <f>IF('ORDER FORM'!A39 &lt;&gt; "",'ORDER FORM'!$J$7,"")</f>
        <v/>
      </c>
      <c r="K18" s="49" t="str">
        <f>IF('ORDER FORM'!A39 &lt;&gt; "",'ORDER FORM'!$J$8,"")</f>
        <v/>
      </c>
      <c r="L18" s="49" t="str">
        <f>IF('ORDER FORM'!A39 &lt;&gt; "",'ORDER FORM'!$J$9,"")</f>
        <v/>
      </c>
      <c r="M18" s="49" t="str">
        <f>IF('ORDER FORM'!A39 &lt;&gt; "",'ORDER FORM'!$J$10,"")</f>
        <v/>
      </c>
      <c r="N18" s="49" t="str">
        <f>IF('ORDER FORM'!A39 &lt;&gt; "",'ORDER FORM'!$J$11,"")</f>
        <v/>
      </c>
      <c r="O18" s="49" t="str">
        <f>IF('ORDER FORM'!A39 &lt;&gt; "",'ORDER FORM'!$J$12,"")</f>
        <v/>
      </c>
      <c r="P18" s="73" t="str">
        <f>IF('ORDER FORM'!A39 &lt;&gt; "",'ORDER FORM'!$J$13,"")</f>
        <v/>
      </c>
      <c r="Q18" s="73" t="str">
        <f>IF('ORDER FORM'!A39 &lt;&gt; "",'ORDER FORM'!$J$14,"")</f>
        <v/>
      </c>
      <c r="R18" s="73" t="str">
        <f>IF('ORDER FORM'!A39 &lt;&gt; "",'ORDER FORM'!$J$53,"")</f>
        <v/>
      </c>
      <c r="S18" s="73" t="str">
        <f>IF('ORDER FORM'!A39 &lt;&gt; "",'ORDER FORM'!$J$5,"")</f>
        <v/>
      </c>
      <c r="T18" s="31" t="str">
        <f>IF('ORDER FORM'!B39 &gt;0,'ORDER FORM'!A39,"")</f>
        <v/>
      </c>
      <c r="U18" t="str">
        <f>IF('ORDER FORM'!A39 &lt;&gt; "",'ORDER FORM'!B39,"")</f>
        <v/>
      </c>
      <c r="V18" t="str">
        <f>IF('ORDER FORM'!A39 &lt;&gt; "",'ORDER FORM'!C39,"")</f>
        <v/>
      </c>
      <c r="W18" s="54" t="str">
        <f>IF('ORDER FORM'!A39 &lt;&gt; "",'ORDER FORM'!D39,"")</f>
        <v/>
      </c>
      <c r="X18" t="str">
        <f>IF('ORDER FORM'!A39 &lt;&gt; "",'ORDER FORM'!E39,"")</f>
        <v/>
      </c>
      <c r="Y18" s="55" t="str">
        <f>IF('ORDER FORM'!A39 &lt;&gt; "",'ORDER FORM'!I39,"")</f>
        <v/>
      </c>
      <c r="Z18" s="55" t="str">
        <f>IF('ORDER FORM'!A39 &lt;&gt; "",'ORDER FORM'!J39,"")</f>
        <v/>
      </c>
      <c r="AA18" s="129" t="str">
        <f>IF('ORDER FORM'!A39&lt;&gt;"",IF('ORDER FORM'!$K$16=0,"",'ORDER FORM'!$K$16),"")</f>
        <v/>
      </c>
      <c r="AB18" s="129" t="str">
        <f>IF('ORDER FORM'!A39&lt;&gt; "", IF('ORDER FORM'!$K$17=0,"",'ORDER FORM'!$K$17),"")</f>
        <v/>
      </c>
      <c r="AC18" s="129" t="str">
        <f>IF('ORDER FORM'!A39&lt;&gt;"",IF('ORDER FORM'!$K$18=0,"",'ORDER FORM'!$K$18),"")</f>
        <v/>
      </c>
    </row>
    <row r="19" spans="1:29">
      <c r="A19" s="81" t="str">
        <f>IF('ORDER FORM'!A40 &lt;&gt; "",'ORDER FORM'!$B$6,"")</f>
        <v/>
      </c>
      <c r="B19" s="49" t="str">
        <f>IF('ORDER FORM'!A40 &lt;&gt; "",'ORDER FORM'!$B$8,"")</f>
        <v/>
      </c>
      <c r="C19" s="81" t="str">
        <f>IF('ORDER FORM'!A40 &lt;&gt; "",'ORDER FORM'!$H$6,"")</f>
        <v/>
      </c>
      <c r="D19" s="50" t="str">
        <f>IF('ORDER FORM'!A40 &lt;&gt; "",'ORDER FORM'!$H$10,"")</f>
        <v/>
      </c>
      <c r="E19" s="113" t="str">
        <f>IF('ORDER FORM'!A40 &lt;&gt; "",IF('ORDER FORM'!$K$19 = 0,"",'ORDER FORM'!$K$19),"")</f>
        <v/>
      </c>
      <c r="F19" s="113" t="str">
        <f>IF('ORDER FORM'!A40 &lt;&gt; "", IF('ORDER FORM'!$H$8 = 0,"",'ORDER FORM'!$H$8),"")</f>
        <v/>
      </c>
      <c r="G19" s="49" t="str">
        <f>IF('ORDER FORM'!A40 &lt;&gt; "",'ORDER FORM'!$J$3,"")</f>
        <v/>
      </c>
      <c r="H19" s="49" t="str">
        <f>IF('ORDER FORM'!A40 &lt;&gt; "",'ORDER FORM'!$J$4,"")</f>
        <v/>
      </c>
      <c r="I19" s="49" t="str">
        <f>IF('ORDER FORM'!A40 &lt;&gt; "",'ORDER FORM'!$J$6,"")</f>
        <v/>
      </c>
      <c r="J19" s="49" t="str">
        <f>IF('ORDER FORM'!A40 &lt;&gt; "",'ORDER FORM'!$J$7,"")</f>
        <v/>
      </c>
      <c r="K19" s="49" t="str">
        <f>IF('ORDER FORM'!A40 &lt;&gt; "",'ORDER FORM'!$J$8,"")</f>
        <v/>
      </c>
      <c r="L19" s="49" t="str">
        <f>IF('ORDER FORM'!A40 &lt;&gt; "",'ORDER FORM'!$J$9,"")</f>
        <v/>
      </c>
      <c r="M19" s="49" t="str">
        <f>IF('ORDER FORM'!A40 &lt;&gt; "",'ORDER FORM'!$J$10,"")</f>
        <v/>
      </c>
      <c r="N19" s="49" t="str">
        <f>IF('ORDER FORM'!A40 &lt;&gt; "",'ORDER FORM'!$J$11,"")</f>
        <v/>
      </c>
      <c r="O19" s="49" t="str">
        <f>IF('ORDER FORM'!A40 &lt;&gt; "",'ORDER FORM'!$J$12,"")</f>
        <v/>
      </c>
      <c r="P19" s="73" t="str">
        <f>IF('ORDER FORM'!A40 &lt;&gt; "",'ORDER FORM'!$J$13,"")</f>
        <v/>
      </c>
      <c r="Q19" s="73" t="str">
        <f>IF('ORDER FORM'!A40 &lt;&gt; "",'ORDER FORM'!$J$14,"")</f>
        <v/>
      </c>
      <c r="R19" s="73" t="str">
        <f>IF('ORDER FORM'!A40 &lt;&gt; "",'ORDER FORM'!$J$53,"")</f>
        <v/>
      </c>
      <c r="S19" s="73" t="str">
        <f>IF('ORDER FORM'!A40 &lt;&gt; "",'ORDER FORM'!$J$5,"")</f>
        <v/>
      </c>
      <c r="T19" s="31" t="str">
        <f>IF('ORDER FORM'!B40 &gt;0,'ORDER FORM'!A40,"")</f>
        <v/>
      </c>
      <c r="U19" t="str">
        <f>IF('ORDER FORM'!A40 &lt;&gt; "",'ORDER FORM'!B40,"")</f>
        <v/>
      </c>
      <c r="V19" t="str">
        <f>IF('ORDER FORM'!A40 &lt;&gt; "",'ORDER FORM'!C40,"")</f>
        <v/>
      </c>
      <c r="W19" s="54" t="str">
        <f>IF('ORDER FORM'!A40 &lt;&gt; "",'ORDER FORM'!D40,"")</f>
        <v/>
      </c>
      <c r="X19" t="str">
        <f>IF('ORDER FORM'!A40 &lt;&gt; "",'ORDER FORM'!E40,"")</f>
        <v/>
      </c>
      <c r="Y19" s="55" t="str">
        <f>IF('ORDER FORM'!A40 &lt;&gt; "",'ORDER FORM'!I40,"")</f>
        <v/>
      </c>
      <c r="Z19" s="55" t="str">
        <f>IF('ORDER FORM'!A40 &lt;&gt; "",'ORDER FORM'!J40,"")</f>
        <v/>
      </c>
      <c r="AA19" s="129" t="str">
        <f>IF('ORDER FORM'!A40&lt;&gt;"",IF('ORDER FORM'!$K$16=0,"",'ORDER FORM'!$K$16),"")</f>
        <v/>
      </c>
      <c r="AB19" s="129" t="str">
        <f>IF('ORDER FORM'!A40&lt;&gt; "", IF('ORDER FORM'!$K$17=0,"",'ORDER FORM'!$K$17),"")</f>
        <v/>
      </c>
      <c r="AC19" s="129" t="str">
        <f>IF('ORDER FORM'!A40&lt;&gt;"",IF('ORDER FORM'!$K$18=0,"",'ORDER FORM'!$K$18),"")</f>
        <v/>
      </c>
    </row>
    <row r="20" spans="1:29">
      <c r="A20" s="81" t="str">
        <f>IF('ORDER FORM'!A41 &lt;&gt; "",'ORDER FORM'!$B$6,"")</f>
        <v/>
      </c>
      <c r="B20" s="49" t="str">
        <f>IF('ORDER FORM'!A41 &lt;&gt; "",'ORDER FORM'!$B$8,"")</f>
        <v/>
      </c>
      <c r="C20" s="81" t="str">
        <f>IF('ORDER FORM'!A41 &lt;&gt; "",'ORDER FORM'!$H$6,"")</f>
        <v/>
      </c>
      <c r="D20" s="50" t="str">
        <f>IF('ORDER FORM'!A41 &lt;&gt; "",'ORDER FORM'!$H$10,"")</f>
        <v/>
      </c>
      <c r="E20" s="113" t="str">
        <f>IF('ORDER FORM'!A41 &lt;&gt; "",IF('ORDER FORM'!$K$19 = 0,"",'ORDER FORM'!$K$19),"")</f>
        <v/>
      </c>
      <c r="F20" s="113" t="str">
        <f>IF('ORDER FORM'!A41 &lt;&gt; "", IF('ORDER FORM'!$H$8 = 0,"",'ORDER FORM'!$H$8),"")</f>
        <v/>
      </c>
      <c r="G20" s="49" t="str">
        <f>IF('ORDER FORM'!A41 &lt;&gt; "",'ORDER FORM'!$J$3,"")</f>
        <v/>
      </c>
      <c r="H20" s="49" t="str">
        <f>IF('ORDER FORM'!A41 &lt;&gt; "",'ORDER FORM'!$J$4,"")</f>
        <v/>
      </c>
      <c r="I20" s="49" t="str">
        <f>IF('ORDER FORM'!A41 &lt;&gt; "",'ORDER FORM'!$J$6,"")</f>
        <v/>
      </c>
      <c r="J20" s="49" t="str">
        <f>IF('ORDER FORM'!A41 &lt;&gt; "",'ORDER FORM'!$J$7,"")</f>
        <v/>
      </c>
      <c r="K20" s="49" t="str">
        <f>IF('ORDER FORM'!A41 &lt;&gt; "",'ORDER FORM'!$J$8,"")</f>
        <v/>
      </c>
      <c r="L20" s="49" t="str">
        <f>IF('ORDER FORM'!A41 &lt;&gt; "",'ORDER FORM'!$J$9,"")</f>
        <v/>
      </c>
      <c r="M20" s="49" t="str">
        <f>IF('ORDER FORM'!A41 &lt;&gt; "",'ORDER FORM'!$J$10,"")</f>
        <v/>
      </c>
      <c r="N20" s="49" t="str">
        <f>IF('ORDER FORM'!A41 &lt;&gt; "",'ORDER FORM'!$J$11,"")</f>
        <v/>
      </c>
      <c r="O20" s="49" t="str">
        <f>IF('ORDER FORM'!A41 &lt;&gt; "",'ORDER FORM'!$J$12,"")</f>
        <v/>
      </c>
      <c r="P20" s="73" t="str">
        <f>IF('ORDER FORM'!A41 &lt;&gt; "",'ORDER FORM'!$J$13,"")</f>
        <v/>
      </c>
      <c r="Q20" s="73" t="str">
        <f>IF('ORDER FORM'!A41 &lt;&gt; "",'ORDER FORM'!$J$14,"")</f>
        <v/>
      </c>
      <c r="R20" s="73" t="str">
        <f>IF('ORDER FORM'!A41 &lt;&gt; "",'ORDER FORM'!$J$53,"")</f>
        <v/>
      </c>
      <c r="S20" s="73" t="str">
        <f>IF('ORDER FORM'!A41 &lt;&gt; "",'ORDER FORM'!$J$5,"")</f>
        <v/>
      </c>
      <c r="T20" s="31" t="str">
        <f>IF('ORDER FORM'!B41 &gt;0,'ORDER FORM'!A41,"")</f>
        <v/>
      </c>
      <c r="U20" t="str">
        <f>IF('ORDER FORM'!A41 &lt;&gt; "",'ORDER FORM'!B41,"")</f>
        <v/>
      </c>
      <c r="V20" t="str">
        <f>IF('ORDER FORM'!A41 &lt;&gt; "",'ORDER FORM'!C41,"")</f>
        <v/>
      </c>
      <c r="W20" s="54" t="str">
        <f>IF('ORDER FORM'!A41 &lt;&gt; "",'ORDER FORM'!D41,"")</f>
        <v/>
      </c>
      <c r="X20" t="str">
        <f>IF('ORDER FORM'!A41 &lt;&gt; "",'ORDER FORM'!E41,"")</f>
        <v/>
      </c>
      <c r="Y20" s="55" t="str">
        <f>IF('ORDER FORM'!A41 &lt;&gt; "",'ORDER FORM'!I41,"")</f>
        <v/>
      </c>
      <c r="Z20" s="55" t="str">
        <f>IF('ORDER FORM'!A41 &lt;&gt; "",'ORDER FORM'!J41,"")</f>
        <v/>
      </c>
      <c r="AA20" s="129" t="str">
        <f>IF('ORDER FORM'!A41&lt;&gt;"",IF('ORDER FORM'!$K$16=0,"",'ORDER FORM'!$K$16),"")</f>
        <v/>
      </c>
      <c r="AB20" s="129" t="str">
        <f>IF('ORDER FORM'!A41&lt;&gt; "", IF('ORDER FORM'!$K$17=0,"",'ORDER FORM'!$K$17),"")</f>
        <v/>
      </c>
      <c r="AC20" s="129" t="str">
        <f>IF('ORDER FORM'!A41&lt;&gt;"",IF('ORDER FORM'!$K$18=0,"",'ORDER FORM'!$K$18),"")</f>
        <v/>
      </c>
    </row>
    <row r="21" spans="1:29">
      <c r="A21" s="81" t="str">
        <f>IF('ORDER FORM'!A42 &lt;&gt; "",'ORDER FORM'!$B$6,"")</f>
        <v/>
      </c>
      <c r="B21" s="49" t="str">
        <f>IF('ORDER FORM'!A42 &lt;&gt; "",'ORDER FORM'!$B$8,"")</f>
        <v/>
      </c>
      <c r="C21" s="81" t="str">
        <f>IF('ORDER FORM'!A42 &lt;&gt; "",'ORDER FORM'!$H$6,"")</f>
        <v/>
      </c>
      <c r="D21" s="50" t="str">
        <f>IF('ORDER FORM'!A42 &lt;&gt; "",'ORDER FORM'!$H$10,"")</f>
        <v/>
      </c>
      <c r="E21" s="113" t="str">
        <f>IF('ORDER FORM'!A42 &lt;&gt; "",IF('ORDER FORM'!$K$19 = 0,"",'ORDER FORM'!$K$19),"")</f>
        <v/>
      </c>
      <c r="F21" s="113" t="str">
        <f>IF('ORDER FORM'!A42 &lt;&gt; "", IF('ORDER FORM'!$H$8 = 0,"",'ORDER FORM'!$H$8),"")</f>
        <v/>
      </c>
      <c r="G21" s="49" t="str">
        <f>IF('ORDER FORM'!A42 &lt;&gt; "",'ORDER FORM'!$J$3,"")</f>
        <v/>
      </c>
      <c r="H21" s="49" t="str">
        <f>IF('ORDER FORM'!A42 &lt;&gt; "",'ORDER FORM'!$J$4,"")</f>
        <v/>
      </c>
      <c r="I21" s="49" t="str">
        <f>IF('ORDER FORM'!A42 &lt;&gt; "",'ORDER FORM'!$J$6,"")</f>
        <v/>
      </c>
      <c r="J21" s="49" t="str">
        <f>IF('ORDER FORM'!A42 &lt;&gt; "",'ORDER FORM'!$J$7,"")</f>
        <v/>
      </c>
      <c r="K21" s="49" t="str">
        <f>IF('ORDER FORM'!A42 &lt;&gt; "",'ORDER FORM'!$J$8,"")</f>
        <v/>
      </c>
      <c r="L21" s="49" t="str">
        <f>IF('ORDER FORM'!A42 &lt;&gt; "",'ORDER FORM'!$J$9,"")</f>
        <v/>
      </c>
      <c r="M21" s="49" t="str">
        <f>IF('ORDER FORM'!A42 &lt;&gt; "",'ORDER FORM'!$J$10,"")</f>
        <v/>
      </c>
      <c r="N21" s="49" t="str">
        <f>IF('ORDER FORM'!A42 &lt;&gt; "",'ORDER FORM'!$J$11,"")</f>
        <v/>
      </c>
      <c r="O21" s="49" t="str">
        <f>IF('ORDER FORM'!A42 &lt;&gt; "",'ORDER FORM'!$J$12,"")</f>
        <v/>
      </c>
      <c r="P21" s="73" t="str">
        <f>IF('ORDER FORM'!A42 &lt;&gt; "",'ORDER FORM'!$J$13,"")</f>
        <v/>
      </c>
      <c r="Q21" s="73" t="str">
        <f>IF('ORDER FORM'!A42 &lt;&gt; "",'ORDER FORM'!$J$14,"")</f>
        <v/>
      </c>
      <c r="R21" s="73" t="str">
        <f>IF('ORDER FORM'!A42 &lt;&gt; "",'ORDER FORM'!$J$53,"")</f>
        <v/>
      </c>
      <c r="S21" s="73" t="str">
        <f>IF('ORDER FORM'!A42 &lt;&gt; "",'ORDER FORM'!$J$5,"")</f>
        <v/>
      </c>
      <c r="T21" s="31" t="str">
        <f>IF('ORDER FORM'!B42 &gt;0,'ORDER FORM'!A42,"")</f>
        <v/>
      </c>
      <c r="U21" t="str">
        <f>IF('ORDER FORM'!A42 &lt;&gt; "",'ORDER FORM'!B42,"")</f>
        <v/>
      </c>
      <c r="V21" t="str">
        <f>IF('ORDER FORM'!A42 &lt;&gt; "",'ORDER FORM'!C42,"")</f>
        <v/>
      </c>
      <c r="W21" s="54" t="str">
        <f>IF('ORDER FORM'!A42 &lt;&gt; "",'ORDER FORM'!D42,"")</f>
        <v/>
      </c>
      <c r="X21" t="str">
        <f>IF('ORDER FORM'!A42 &lt;&gt; "",'ORDER FORM'!E42,"")</f>
        <v/>
      </c>
      <c r="Y21" s="55" t="str">
        <f>IF('ORDER FORM'!A42 &lt;&gt; "",'ORDER FORM'!I42,"")</f>
        <v/>
      </c>
      <c r="Z21" s="55" t="str">
        <f>IF('ORDER FORM'!A42 &lt;&gt; "",'ORDER FORM'!J42,"")</f>
        <v/>
      </c>
      <c r="AA21" s="129" t="str">
        <f>IF('ORDER FORM'!A42&lt;&gt;"",IF('ORDER FORM'!$K$16=0,"",'ORDER FORM'!$K$16),"")</f>
        <v/>
      </c>
      <c r="AB21" s="129" t="str">
        <f>IF('ORDER FORM'!A42&lt;&gt; "", IF('ORDER FORM'!$K$17=0,"",'ORDER FORM'!$K$17),"")</f>
        <v/>
      </c>
      <c r="AC21" s="129" t="str">
        <f>IF('ORDER FORM'!A42&lt;&gt;"",IF('ORDER FORM'!$K$18=0,"",'ORDER FORM'!$K$18),"")</f>
        <v/>
      </c>
    </row>
    <row r="22" spans="1:29">
      <c r="A22" s="81" t="str">
        <f>IF('ORDER FORM'!A43 &lt;&gt; "",'ORDER FORM'!$B$6,"")</f>
        <v/>
      </c>
      <c r="B22" s="49" t="str">
        <f>IF('ORDER FORM'!A43 &lt;&gt; "",'ORDER FORM'!$B$8,"")</f>
        <v/>
      </c>
      <c r="C22" s="81" t="str">
        <f>IF('ORDER FORM'!A43 &lt;&gt; "",'ORDER FORM'!$H$6,"")</f>
        <v/>
      </c>
      <c r="D22" s="50" t="str">
        <f>IF('ORDER FORM'!A43 &lt;&gt; "",'ORDER FORM'!$H$10,"")</f>
        <v/>
      </c>
      <c r="E22" s="113" t="str">
        <f>IF('ORDER FORM'!A43 &lt;&gt; "",IF('ORDER FORM'!$K$19 = 0,"",'ORDER FORM'!$K$19),"")</f>
        <v/>
      </c>
      <c r="F22" s="113" t="str">
        <f>IF('ORDER FORM'!A43 &lt;&gt; "", IF('ORDER FORM'!$H$8 = 0,"",'ORDER FORM'!$H$8),"")</f>
        <v/>
      </c>
      <c r="G22" s="49" t="str">
        <f>IF('ORDER FORM'!A43 &lt;&gt; "",'ORDER FORM'!$J$3,"")</f>
        <v/>
      </c>
      <c r="H22" s="49" t="str">
        <f>IF('ORDER FORM'!A43 &lt;&gt; "",'ORDER FORM'!$J$4,"")</f>
        <v/>
      </c>
      <c r="I22" s="49" t="str">
        <f>IF('ORDER FORM'!A43 &lt;&gt; "",'ORDER FORM'!$J$6,"")</f>
        <v/>
      </c>
      <c r="J22" s="49" t="str">
        <f>IF('ORDER FORM'!A43 &lt;&gt; "",'ORDER FORM'!$J$7,"")</f>
        <v/>
      </c>
      <c r="K22" s="49" t="str">
        <f>IF('ORDER FORM'!A43 &lt;&gt; "",'ORDER FORM'!$J$8,"")</f>
        <v/>
      </c>
      <c r="L22" s="49" t="str">
        <f>IF('ORDER FORM'!A43 &lt;&gt; "",'ORDER FORM'!$J$9,"")</f>
        <v/>
      </c>
      <c r="M22" s="49" t="str">
        <f>IF('ORDER FORM'!A43 &lt;&gt; "",'ORDER FORM'!$J$10,"")</f>
        <v/>
      </c>
      <c r="N22" s="49" t="str">
        <f>IF('ORDER FORM'!A43 &lt;&gt; "",'ORDER FORM'!$J$11,"")</f>
        <v/>
      </c>
      <c r="O22" s="49" t="str">
        <f>IF('ORDER FORM'!A43 &lt;&gt; "",'ORDER FORM'!$J$12,"")</f>
        <v/>
      </c>
      <c r="P22" s="73" t="str">
        <f>IF('ORDER FORM'!A43 &lt;&gt; "",'ORDER FORM'!$J$13,"")</f>
        <v/>
      </c>
      <c r="Q22" s="73" t="str">
        <f>IF('ORDER FORM'!A43 &lt;&gt; "",'ORDER FORM'!$J$14,"")</f>
        <v/>
      </c>
      <c r="R22" s="73" t="str">
        <f>IF('ORDER FORM'!A43 &lt;&gt; "",'ORDER FORM'!$J$53,"")</f>
        <v/>
      </c>
      <c r="S22" s="73" t="str">
        <f>IF('ORDER FORM'!A43 &lt;&gt; "",'ORDER FORM'!$J$5,"")</f>
        <v/>
      </c>
      <c r="T22" s="31" t="str">
        <f>IF('ORDER FORM'!B43 &gt;0,'ORDER FORM'!A43,"")</f>
        <v/>
      </c>
      <c r="U22" t="str">
        <f>IF('ORDER FORM'!A43 &lt;&gt; "",'ORDER FORM'!B43,"")</f>
        <v/>
      </c>
      <c r="V22" t="str">
        <f>IF('ORDER FORM'!A43 &lt;&gt; "",'ORDER FORM'!C43,"")</f>
        <v/>
      </c>
      <c r="W22" s="54" t="str">
        <f>IF('ORDER FORM'!A43 &lt;&gt; "",'ORDER FORM'!D43,"")</f>
        <v/>
      </c>
      <c r="X22" t="str">
        <f>IF('ORDER FORM'!A43 &lt;&gt; "",'ORDER FORM'!E43,"")</f>
        <v/>
      </c>
      <c r="Y22" s="55" t="str">
        <f>IF('ORDER FORM'!A43 &lt;&gt; "",'ORDER FORM'!I43,"")</f>
        <v/>
      </c>
      <c r="Z22" s="55" t="str">
        <f>IF('ORDER FORM'!A43 &lt;&gt; "",'ORDER FORM'!J43,"")</f>
        <v/>
      </c>
      <c r="AA22" s="129" t="str">
        <f>IF('ORDER FORM'!A43&lt;&gt;"",IF('ORDER FORM'!$K$16=0,"",'ORDER FORM'!$K$16),"")</f>
        <v/>
      </c>
      <c r="AB22" s="129" t="str">
        <f>IF('ORDER FORM'!A43&lt;&gt; "", IF('ORDER FORM'!$K$17=0,"",'ORDER FORM'!$K$17),"")</f>
        <v/>
      </c>
      <c r="AC22" s="129" t="str">
        <f>IF('ORDER FORM'!A43&lt;&gt;"",IF('ORDER FORM'!$K$18=0,"",'ORDER FORM'!$K$18),"")</f>
        <v/>
      </c>
    </row>
    <row r="23" spans="1:29">
      <c r="A23" s="81" t="str">
        <f>IF('ORDER FORM'!A44 &lt;&gt; "",'ORDER FORM'!$B$6,"")</f>
        <v/>
      </c>
      <c r="B23" s="49" t="str">
        <f>IF('ORDER FORM'!A44 &lt;&gt; "",'ORDER FORM'!$B$8,"")</f>
        <v/>
      </c>
      <c r="C23" s="81" t="str">
        <f>IF('ORDER FORM'!A44 &lt;&gt; "",'ORDER FORM'!$H$6,"")</f>
        <v/>
      </c>
      <c r="D23" s="50" t="str">
        <f>IF('ORDER FORM'!A44 &lt;&gt; "",'ORDER FORM'!$H$10,"")</f>
        <v/>
      </c>
      <c r="E23" s="113" t="str">
        <f>IF('ORDER FORM'!A44 &lt;&gt; "",IF('ORDER FORM'!$K$19 = 0,"",'ORDER FORM'!$K$19),"")</f>
        <v/>
      </c>
      <c r="F23" s="113" t="str">
        <f>IF('ORDER FORM'!A44 &lt;&gt; "", IF('ORDER FORM'!$H$8 = 0,"",'ORDER FORM'!$H$8),"")</f>
        <v/>
      </c>
      <c r="G23" s="49" t="str">
        <f>IF('ORDER FORM'!A44 &lt;&gt; "",'ORDER FORM'!$J$3,"")</f>
        <v/>
      </c>
      <c r="H23" s="49" t="str">
        <f>IF('ORDER FORM'!A44 &lt;&gt; "",'ORDER FORM'!$J$4,"")</f>
        <v/>
      </c>
      <c r="I23" s="49" t="str">
        <f>IF('ORDER FORM'!A44 &lt;&gt; "",'ORDER FORM'!$J$6,"")</f>
        <v/>
      </c>
      <c r="J23" s="49" t="str">
        <f>IF('ORDER FORM'!A44 &lt;&gt; "",'ORDER FORM'!$J$7,"")</f>
        <v/>
      </c>
      <c r="K23" s="49" t="str">
        <f>IF('ORDER FORM'!A44 &lt;&gt; "",'ORDER FORM'!$J$8,"")</f>
        <v/>
      </c>
      <c r="L23" s="49" t="str">
        <f>IF('ORDER FORM'!A44 &lt;&gt; "",'ORDER FORM'!$J$9,"")</f>
        <v/>
      </c>
      <c r="M23" s="49" t="str">
        <f>IF('ORDER FORM'!A44 &lt;&gt; "",'ORDER FORM'!$J$10,"")</f>
        <v/>
      </c>
      <c r="N23" s="49" t="str">
        <f>IF('ORDER FORM'!A44 &lt;&gt; "",'ORDER FORM'!$J$11,"")</f>
        <v/>
      </c>
      <c r="O23" s="49" t="str">
        <f>IF('ORDER FORM'!A44 &lt;&gt; "",'ORDER FORM'!$J$12,"")</f>
        <v/>
      </c>
      <c r="P23" s="73" t="str">
        <f>IF('ORDER FORM'!A44 &lt;&gt; "",'ORDER FORM'!$J$13,"")</f>
        <v/>
      </c>
      <c r="Q23" s="73" t="str">
        <f>IF('ORDER FORM'!A44 &lt;&gt; "",'ORDER FORM'!$J$14,"")</f>
        <v/>
      </c>
      <c r="R23" s="73" t="str">
        <f>IF('ORDER FORM'!A44 &lt;&gt; "",'ORDER FORM'!$J$53,"")</f>
        <v/>
      </c>
      <c r="S23" s="73" t="str">
        <f>IF('ORDER FORM'!A44 &lt;&gt; "",'ORDER FORM'!$J$5,"")</f>
        <v/>
      </c>
      <c r="T23" s="31" t="str">
        <f>IF('ORDER FORM'!B44 &gt;0,'ORDER FORM'!A44,"")</f>
        <v/>
      </c>
      <c r="U23" t="str">
        <f>IF('ORDER FORM'!A44 &lt;&gt; "",'ORDER FORM'!B44,"")</f>
        <v/>
      </c>
      <c r="V23" t="str">
        <f>IF('ORDER FORM'!A44 &lt;&gt; "",'ORDER FORM'!C44,"")</f>
        <v/>
      </c>
      <c r="W23" s="54" t="str">
        <f>IF('ORDER FORM'!A44 &lt;&gt; "",'ORDER FORM'!D44,"")</f>
        <v/>
      </c>
      <c r="X23" t="str">
        <f>IF('ORDER FORM'!A44 &lt;&gt; "",'ORDER FORM'!E44,"")</f>
        <v/>
      </c>
      <c r="Y23" s="55" t="str">
        <f>IF('ORDER FORM'!A44 &lt;&gt; "",'ORDER FORM'!I44,"")</f>
        <v/>
      </c>
      <c r="Z23" s="55" t="str">
        <f>IF('ORDER FORM'!A44 &lt;&gt; "",'ORDER FORM'!J44,"")</f>
        <v/>
      </c>
      <c r="AA23" s="129" t="str">
        <f>IF('ORDER FORM'!A44&lt;&gt;"",IF('ORDER FORM'!$K$16=0,"",'ORDER FORM'!$K$16),"")</f>
        <v/>
      </c>
      <c r="AB23" s="129" t="str">
        <f>IF('ORDER FORM'!A44&lt;&gt; "", IF('ORDER FORM'!$K$17=0,"",'ORDER FORM'!$K$17),"")</f>
        <v/>
      </c>
      <c r="AC23" s="129" t="str">
        <f>IF('ORDER FORM'!A44&lt;&gt;"",IF('ORDER FORM'!$K$18=0,"",'ORDER FORM'!$K$18),"")</f>
        <v/>
      </c>
    </row>
    <row r="24" spans="1:29">
      <c r="A24" s="81" t="str">
        <f>IF('ORDER FORM'!A45 &lt;&gt; "",'ORDER FORM'!$B$6,"")</f>
        <v/>
      </c>
      <c r="B24" s="49" t="str">
        <f>IF('ORDER FORM'!A45 &lt;&gt; "",'ORDER FORM'!$B$8,"")</f>
        <v/>
      </c>
      <c r="C24" s="81" t="str">
        <f>IF('ORDER FORM'!A45 &lt;&gt; "",'ORDER FORM'!$H$6,"")</f>
        <v/>
      </c>
      <c r="D24" s="50" t="str">
        <f>IF('ORDER FORM'!A45 &lt;&gt; "",'ORDER FORM'!$H$10,"")</f>
        <v/>
      </c>
      <c r="E24" s="113" t="str">
        <f>IF('ORDER FORM'!A45 &lt;&gt; "",IF('ORDER FORM'!$K$19 = 0,"",'ORDER FORM'!$K$19),"")</f>
        <v/>
      </c>
      <c r="F24" s="113" t="str">
        <f>IF('ORDER FORM'!A45 &lt;&gt; "", IF('ORDER FORM'!$H$8 = 0,"",'ORDER FORM'!$H$8),"")</f>
        <v/>
      </c>
      <c r="G24" s="49" t="str">
        <f>IF('ORDER FORM'!A45 &lt;&gt; "",'ORDER FORM'!$J$3,"")</f>
        <v/>
      </c>
      <c r="H24" s="49" t="str">
        <f>IF('ORDER FORM'!A45 &lt;&gt; "",'ORDER FORM'!$J$4,"")</f>
        <v/>
      </c>
      <c r="I24" s="49" t="str">
        <f>IF('ORDER FORM'!A45 &lt;&gt; "",'ORDER FORM'!$J$6,"")</f>
        <v/>
      </c>
      <c r="J24" s="49" t="str">
        <f>IF('ORDER FORM'!A45 &lt;&gt; "",'ORDER FORM'!$J$7,"")</f>
        <v/>
      </c>
      <c r="K24" s="49" t="str">
        <f>IF('ORDER FORM'!A45 &lt;&gt; "",'ORDER FORM'!$J$8,"")</f>
        <v/>
      </c>
      <c r="L24" s="49" t="str">
        <f>IF('ORDER FORM'!A45 &lt;&gt; "",'ORDER FORM'!$J$9,"")</f>
        <v/>
      </c>
      <c r="M24" s="49" t="str">
        <f>IF('ORDER FORM'!A45 &lt;&gt; "",'ORDER FORM'!$J$10,"")</f>
        <v/>
      </c>
      <c r="N24" s="49" t="str">
        <f>IF('ORDER FORM'!A45 &lt;&gt; "",'ORDER FORM'!$J$11,"")</f>
        <v/>
      </c>
      <c r="O24" s="49" t="str">
        <f>IF('ORDER FORM'!A45 &lt;&gt; "",'ORDER FORM'!$J$12,"")</f>
        <v/>
      </c>
      <c r="P24" s="73" t="str">
        <f>IF('ORDER FORM'!A45 &lt;&gt; "",'ORDER FORM'!$J$13,"")</f>
        <v/>
      </c>
      <c r="Q24" s="73" t="str">
        <f>IF('ORDER FORM'!A45 &lt;&gt; "",'ORDER FORM'!$J$14,"")</f>
        <v/>
      </c>
      <c r="R24" s="73" t="str">
        <f>IF('ORDER FORM'!A45 &lt;&gt; "",'ORDER FORM'!$J$53,"")</f>
        <v/>
      </c>
      <c r="S24" s="73" t="str">
        <f>IF('ORDER FORM'!A45 &lt;&gt; "",'ORDER FORM'!$J$5,"")</f>
        <v/>
      </c>
      <c r="T24" s="31" t="str">
        <f>IF('ORDER FORM'!B45 &gt;0,'ORDER FORM'!A45,"")</f>
        <v/>
      </c>
      <c r="U24" t="str">
        <f>IF('ORDER FORM'!A45 &lt;&gt; "",'ORDER FORM'!B45,"")</f>
        <v/>
      </c>
      <c r="V24" t="str">
        <f>IF('ORDER FORM'!A45 &lt;&gt; "",'ORDER FORM'!C45,"")</f>
        <v/>
      </c>
      <c r="W24" s="54" t="str">
        <f>IF('ORDER FORM'!A45 &lt;&gt; "",'ORDER FORM'!D45,"")</f>
        <v/>
      </c>
      <c r="X24" t="str">
        <f>IF('ORDER FORM'!A45 &lt;&gt; "",'ORDER FORM'!E45,"")</f>
        <v/>
      </c>
      <c r="Y24" s="55" t="str">
        <f>IF('ORDER FORM'!A45 &lt;&gt; "",'ORDER FORM'!I45,"")</f>
        <v/>
      </c>
      <c r="Z24" s="55" t="str">
        <f>IF('ORDER FORM'!A45 &lt;&gt; "",'ORDER FORM'!J45,"")</f>
        <v/>
      </c>
      <c r="AA24" s="129" t="str">
        <f>IF('ORDER FORM'!A45&lt;&gt;"",IF('ORDER FORM'!$K$16=0,"",'ORDER FORM'!$K$16),"")</f>
        <v/>
      </c>
      <c r="AB24" s="129" t="str">
        <f>IF('ORDER FORM'!A45&lt;&gt; "", IF('ORDER FORM'!$K$17=0,"",'ORDER FORM'!$K$17),"")</f>
        <v/>
      </c>
      <c r="AC24" s="129" t="str">
        <f>IF('ORDER FORM'!A45&lt;&gt;"",IF('ORDER FORM'!$K$18=0,"",'ORDER FORM'!$K$18),"")</f>
        <v/>
      </c>
    </row>
    <row r="25" spans="1:29">
      <c r="A25" s="81" t="str">
        <f>IF('ORDER FORM'!A46 &lt;&gt; "",'ORDER FORM'!$B$6,"")</f>
        <v/>
      </c>
      <c r="B25" s="49" t="str">
        <f>IF('ORDER FORM'!A46 &lt;&gt; "",'ORDER FORM'!$B$8,"")</f>
        <v/>
      </c>
      <c r="C25" s="81" t="str">
        <f>IF('ORDER FORM'!A46 &lt;&gt; "",'ORDER FORM'!$H$6,"")</f>
        <v/>
      </c>
      <c r="D25" s="50" t="str">
        <f>IF('ORDER FORM'!A46 &lt;&gt; "",'ORDER FORM'!$H$10,"")</f>
        <v/>
      </c>
      <c r="E25" s="113" t="str">
        <f>IF('ORDER FORM'!A46 &lt;&gt; "",IF('ORDER FORM'!$K$19 = 0,"",'ORDER FORM'!$K$19),"")</f>
        <v/>
      </c>
      <c r="F25" s="113" t="str">
        <f>IF('ORDER FORM'!A46 &lt;&gt; "", IF('ORDER FORM'!$H$8 = 0,"",'ORDER FORM'!$H$8),"")</f>
        <v/>
      </c>
      <c r="G25" s="49" t="str">
        <f>IF('ORDER FORM'!A46 &lt;&gt; "",'ORDER FORM'!$J$3,"")</f>
        <v/>
      </c>
      <c r="H25" s="49" t="str">
        <f>IF('ORDER FORM'!A46 &lt;&gt; "",'ORDER FORM'!$J$4,"")</f>
        <v/>
      </c>
      <c r="I25" s="49" t="str">
        <f>IF('ORDER FORM'!A46 &lt;&gt; "",'ORDER FORM'!$J$6,"")</f>
        <v/>
      </c>
      <c r="J25" s="49" t="str">
        <f>IF('ORDER FORM'!A46 &lt;&gt; "",'ORDER FORM'!$J$7,"")</f>
        <v/>
      </c>
      <c r="K25" s="49" t="str">
        <f>IF('ORDER FORM'!A46 &lt;&gt; "",'ORDER FORM'!$J$8,"")</f>
        <v/>
      </c>
      <c r="L25" s="49" t="str">
        <f>IF('ORDER FORM'!A46 &lt;&gt; "",'ORDER FORM'!$J$9,"")</f>
        <v/>
      </c>
      <c r="M25" s="49" t="str">
        <f>IF('ORDER FORM'!A46 &lt;&gt; "",'ORDER FORM'!$J$10,"")</f>
        <v/>
      </c>
      <c r="N25" s="49" t="str">
        <f>IF('ORDER FORM'!A46 &lt;&gt; "",'ORDER FORM'!$J$11,"")</f>
        <v/>
      </c>
      <c r="O25" s="49" t="str">
        <f>IF('ORDER FORM'!A46 &lt;&gt; "",'ORDER FORM'!$J$12,"")</f>
        <v/>
      </c>
      <c r="P25" s="73" t="str">
        <f>IF('ORDER FORM'!A46 &lt;&gt; "",'ORDER FORM'!$J$13,"")</f>
        <v/>
      </c>
      <c r="Q25" s="73" t="str">
        <f>IF('ORDER FORM'!A46 &lt;&gt; "",'ORDER FORM'!$J$14,"")</f>
        <v/>
      </c>
      <c r="R25" s="73" t="str">
        <f>IF('ORDER FORM'!A46 &lt;&gt; "",'ORDER FORM'!$J$53,"")</f>
        <v/>
      </c>
      <c r="S25" s="73" t="str">
        <f>IF('ORDER FORM'!A46 &lt;&gt; "",'ORDER FORM'!$J$5,"")</f>
        <v/>
      </c>
      <c r="T25" s="31" t="str">
        <f>IF('ORDER FORM'!B46 &gt;0,'ORDER FORM'!A46,"")</f>
        <v/>
      </c>
      <c r="U25" t="str">
        <f>IF('ORDER FORM'!A46 &lt;&gt; "",'ORDER FORM'!B46,"")</f>
        <v/>
      </c>
      <c r="V25" t="str">
        <f>IF('ORDER FORM'!A46 &lt;&gt; "",'ORDER FORM'!C46,"")</f>
        <v/>
      </c>
      <c r="W25" s="54" t="str">
        <f>IF('ORDER FORM'!A46 &lt;&gt; "",'ORDER FORM'!D46,"")</f>
        <v/>
      </c>
      <c r="X25" t="str">
        <f>IF('ORDER FORM'!A46 &lt;&gt; "",'ORDER FORM'!E46,"")</f>
        <v/>
      </c>
      <c r="Y25" s="55" t="str">
        <f>IF('ORDER FORM'!A46 &lt;&gt; "",'ORDER FORM'!I46,"")</f>
        <v/>
      </c>
      <c r="Z25" s="55" t="str">
        <f>IF('ORDER FORM'!A46 &lt;&gt; "",'ORDER FORM'!J46,"")</f>
        <v/>
      </c>
      <c r="AA25" s="129" t="str">
        <f>IF('ORDER FORM'!A46&lt;&gt;"",IF('ORDER FORM'!$K$16=0,"",'ORDER FORM'!$K$16),"")</f>
        <v/>
      </c>
      <c r="AB25" s="129" t="str">
        <f>IF('ORDER FORM'!A46&lt;&gt; "", IF('ORDER FORM'!$K$17=0,"",'ORDER FORM'!$K$17),"")</f>
        <v/>
      </c>
      <c r="AC25" s="129" t="str">
        <f>IF('ORDER FORM'!A46&lt;&gt;"",IF('ORDER FORM'!$K$18=0,"",'ORDER FORM'!$K$18),"")</f>
        <v/>
      </c>
    </row>
    <row r="26" spans="1:29">
      <c r="A26" s="81" t="str">
        <f>IF('ORDER FORM'!A47 &lt;&gt; "",'ORDER FORM'!$B$6,"")</f>
        <v/>
      </c>
      <c r="B26" s="49" t="str">
        <f>IF('ORDER FORM'!A47 &lt;&gt; "",'ORDER FORM'!$B$8,"")</f>
        <v/>
      </c>
      <c r="C26" s="81" t="str">
        <f>IF('ORDER FORM'!A47 &lt;&gt; "",'ORDER FORM'!$H$6,"")</f>
        <v/>
      </c>
      <c r="D26" s="50" t="str">
        <f>IF('ORDER FORM'!A47 &lt;&gt; "",'ORDER FORM'!$H$10,"")</f>
        <v/>
      </c>
      <c r="E26" s="113" t="str">
        <f>IF('ORDER FORM'!A47 &lt;&gt; "",IF('ORDER FORM'!$K$19 = 0,"",'ORDER FORM'!$K$19),"")</f>
        <v/>
      </c>
      <c r="F26" s="113" t="str">
        <f>IF('ORDER FORM'!A47 &lt;&gt; "", IF('ORDER FORM'!$H$8 = 0,"",'ORDER FORM'!$H$8),"")</f>
        <v/>
      </c>
      <c r="G26" s="49" t="str">
        <f>IF('ORDER FORM'!A47 &lt;&gt; "",'ORDER FORM'!$J$3,"")</f>
        <v/>
      </c>
      <c r="H26" s="49" t="str">
        <f>IF('ORDER FORM'!A47 &lt;&gt; "",'ORDER FORM'!$J$4,"")</f>
        <v/>
      </c>
      <c r="I26" s="49" t="str">
        <f>IF('ORDER FORM'!A47 &lt;&gt; "",'ORDER FORM'!$J$6,"")</f>
        <v/>
      </c>
      <c r="J26" s="49" t="str">
        <f>IF('ORDER FORM'!A47 &lt;&gt; "",'ORDER FORM'!$J$7,"")</f>
        <v/>
      </c>
      <c r="K26" s="49" t="str">
        <f>IF('ORDER FORM'!A47 &lt;&gt; "",'ORDER FORM'!$J$8,"")</f>
        <v/>
      </c>
      <c r="L26" s="49" t="str">
        <f>IF('ORDER FORM'!A47 &lt;&gt; "",'ORDER FORM'!$J$9,"")</f>
        <v/>
      </c>
      <c r="M26" s="49" t="str">
        <f>IF('ORDER FORM'!A47 &lt;&gt; "",'ORDER FORM'!$J$10,"")</f>
        <v/>
      </c>
      <c r="N26" s="49" t="str">
        <f>IF('ORDER FORM'!A47 &lt;&gt; "",'ORDER FORM'!$J$11,"")</f>
        <v/>
      </c>
      <c r="O26" s="49" t="str">
        <f>IF('ORDER FORM'!A47 &lt;&gt; "",'ORDER FORM'!$J$12,"")</f>
        <v/>
      </c>
      <c r="P26" s="73" t="str">
        <f>IF('ORDER FORM'!A47 &lt;&gt; "",'ORDER FORM'!$J$13,"")</f>
        <v/>
      </c>
      <c r="Q26" s="73" t="str">
        <f>IF('ORDER FORM'!A47 &lt;&gt; "",'ORDER FORM'!$J$14,"")</f>
        <v/>
      </c>
      <c r="R26" s="73" t="str">
        <f>IF('ORDER FORM'!A47 &lt;&gt; "",'ORDER FORM'!$J$53,"")</f>
        <v/>
      </c>
      <c r="S26" s="73" t="str">
        <f>IF('ORDER FORM'!A47 &lt;&gt; "",'ORDER FORM'!$J$5,"")</f>
        <v/>
      </c>
      <c r="T26" s="31" t="str">
        <f>IF('ORDER FORM'!B47 &gt;0,'ORDER FORM'!A47,"")</f>
        <v/>
      </c>
      <c r="U26" t="str">
        <f>IF('ORDER FORM'!A47 &lt;&gt; "",'ORDER FORM'!B47,"")</f>
        <v/>
      </c>
      <c r="V26" t="str">
        <f>IF('ORDER FORM'!A47 &lt;&gt; "",'ORDER FORM'!C47,"")</f>
        <v/>
      </c>
      <c r="W26" s="54" t="str">
        <f>IF('ORDER FORM'!A47 &lt;&gt; "",'ORDER FORM'!D47,"")</f>
        <v/>
      </c>
      <c r="X26" t="str">
        <f>IF('ORDER FORM'!A47 &lt;&gt; "",'ORDER FORM'!E47,"")</f>
        <v/>
      </c>
      <c r="Y26" s="55" t="str">
        <f>IF('ORDER FORM'!A47 &lt;&gt; "",'ORDER FORM'!I47,"")</f>
        <v/>
      </c>
      <c r="Z26" s="55" t="str">
        <f>IF('ORDER FORM'!A47 &lt;&gt; "",'ORDER FORM'!J47,"")</f>
        <v/>
      </c>
      <c r="AA26" s="129" t="str">
        <f>IF('ORDER FORM'!A47&lt;&gt;"",IF('ORDER FORM'!$K$16=0,"",'ORDER FORM'!$K$16),"")</f>
        <v/>
      </c>
      <c r="AB26" s="129" t="str">
        <f>IF('ORDER FORM'!A47&lt;&gt; "", IF('ORDER FORM'!$K$17=0,"",'ORDER FORM'!$K$17),"")</f>
        <v/>
      </c>
      <c r="AC26" s="129" t="str">
        <f>IF('ORDER FORM'!A47&lt;&gt;"",IF('ORDER FORM'!$K$18=0,"",'ORDER FORM'!$K$18),"")</f>
        <v/>
      </c>
    </row>
    <row r="27" spans="1:29">
      <c r="A27" s="81" t="str">
        <f>IF('ORDER FORM'!A48 &lt;&gt; "",'ORDER FORM'!$B$6,"")</f>
        <v/>
      </c>
      <c r="B27" s="49" t="str">
        <f>IF('ORDER FORM'!A48 &lt;&gt; "",'ORDER FORM'!$B$8,"")</f>
        <v/>
      </c>
      <c r="C27" s="81" t="str">
        <f>IF('ORDER FORM'!A48 &lt;&gt; "",'ORDER FORM'!$H$6,"")</f>
        <v/>
      </c>
      <c r="D27" s="50" t="str">
        <f>IF('ORDER FORM'!A48 &lt;&gt; "",'ORDER FORM'!$H$10,"")</f>
        <v/>
      </c>
      <c r="E27" s="113" t="str">
        <f>IF('ORDER FORM'!A48 &lt;&gt; "",IF('ORDER FORM'!$K$19 = 0,"",'ORDER FORM'!$K$19),"")</f>
        <v/>
      </c>
      <c r="F27" s="113" t="str">
        <f>IF('ORDER FORM'!A48 &lt;&gt; "", IF('ORDER FORM'!$H$8 = 0,"",'ORDER FORM'!$H$8),"")</f>
        <v/>
      </c>
      <c r="G27" s="49" t="str">
        <f>IF('ORDER FORM'!A48 &lt;&gt; "",'ORDER FORM'!$J$3,"")</f>
        <v/>
      </c>
      <c r="H27" s="49" t="str">
        <f>IF('ORDER FORM'!A48 &lt;&gt; "",'ORDER FORM'!$J$4,"")</f>
        <v/>
      </c>
      <c r="I27" s="49" t="str">
        <f>IF('ORDER FORM'!A48 &lt;&gt; "",'ORDER FORM'!$J$6,"")</f>
        <v/>
      </c>
      <c r="J27" s="49" t="str">
        <f>IF('ORDER FORM'!A48 &lt;&gt; "",'ORDER FORM'!$J$7,"")</f>
        <v/>
      </c>
      <c r="K27" s="49" t="str">
        <f>IF('ORDER FORM'!A48 &lt;&gt; "",'ORDER FORM'!$J$8,"")</f>
        <v/>
      </c>
      <c r="L27" s="49" t="str">
        <f>IF('ORDER FORM'!A48 &lt;&gt; "",'ORDER FORM'!$J$9,"")</f>
        <v/>
      </c>
      <c r="M27" s="49" t="str">
        <f>IF('ORDER FORM'!A48 &lt;&gt; "",'ORDER FORM'!$J$10,"")</f>
        <v/>
      </c>
      <c r="N27" s="49" t="str">
        <f>IF('ORDER FORM'!A48 &lt;&gt; "",'ORDER FORM'!$J$11,"")</f>
        <v/>
      </c>
      <c r="O27" s="49" t="str">
        <f>IF('ORDER FORM'!A48 &lt;&gt; "",'ORDER FORM'!$J$12,"")</f>
        <v/>
      </c>
      <c r="P27" s="73" t="str">
        <f>IF('ORDER FORM'!A48 &lt;&gt; "",'ORDER FORM'!$J$13,"")</f>
        <v/>
      </c>
      <c r="Q27" s="73" t="str">
        <f>IF('ORDER FORM'!A48 &lt;&gt; "",'ORDER FORM'!$J$14,"")</f>
        <v/>
      </c>
      <c r="R27" s="73" t="str">
        <f>IF('ORDER FORM'!A48 &lt;&gt; "",'ORDER FORM'!$J$53,"")</f>
        <v/>
      </c>
      <c r="S27" s="73" t="str">
        <f>IF('ORDER FORM'!A48 &lt;&gt; "",'ORDER FORM'!$J$5,"")</f>
        <v/>
      </c>
      <c r="T27" s="31" t="str">
        <f>IF('ORDER FORM'!B48 &gt;0,'ORDER FORM'!A48,"")</f>
        <v/>
      </c>
      <c r="U27" t="str">
        <f>IF('ORDER FORM'!A48 &lt;&gt; "",'ORDER FORM'!B48,"")</f>
        <v/>
      </c>
      <c r="V27" t="str">
        <f>IF('ORDER FORM'!A48 &lt;&gt; "",'ORDER FORM'!C48,"")</f>
        <v/>
      </c>
      <c r="W27" s="54" t="str">
        <f>IF('ORDER FORM'!A48 &lt;&gt; "",'ORDER FORM'!D48,"")</f>
        <v/>
      </c>
      <c r="X27" t="str">
        <f>IF('ORDER FORM'!A48 &lt;&gt; "",'ORDER FORM'!E48,"")</f>
        <v/>
      </c>
      <c r="Y27" s="55" t="str">
        <f>IF('ORDER FORM'!A48 &lt;&gt; "",'ORDER FORM'!I48,"")</f>
        <v/>
      </c>
      <c r="Z27" s="55" t="str">
        <f>IF('ORDER FORM'!A48 &lt;&gt; "",'ORDER FORM'!J48,"")</f>
        <v/>
      </c>
      <c r="AA27" s="129" t="str">
        <f>IF('ORDER FORM'!A48&lt;&gt;"",IF('ORDER FORM'!$K$16=0,"",'ORDER FORM'!$K$16),"")</f>
        <v/>
      </c>
      <c r="AB27" s="129" t="str">
        <f>IF('ORDER FORM'!A48&lt;&gt; "", IF('ORDER FORM'!$K$17=0,"",'ORDER FORM'!$K$17),"")</f>
        <v/>
      </c>
      <c r="AC27" s="129" t="str">
        <f>IF('ORDER FORM'!A48&lt;&gt;"",IF('ORDER FORM'!$K$18=0,"",'ORDER FORM'!$K$18),"")</f>
        <v/>
      </c>
    </row>
    <row r="28" spans="1:29">
      <c r="A28" s="81" t="str">
        <f>IF('ORDER FORM'!A49 &lt;&gt; "",'ORDER FORM'!$B$6,"")</f>
        <v/>
      </c>
      <c r="B28" s="49" t="str">
        <f>IF('ORDER FORM'!A49 &lt;&gt; "",'ORDER FORM'!$B$8,"")</f>
        <v/>
      </c>
      <c r="C28" s="81" t="str">
        <f>IF('ORDER FORM'!A49 &lt;&gt; "",'ORDER FORM'!$H$6,"")</f>
        <v/>
      </c>
      <c r="D28" s="50" t="str">
        <f>IF('ORDER FORM'!A49 &lt;&gt; "",'ORDER FORM'!$H$10,"")</f>
        <v/>
      </c>
      <c r="E28" s="113" t="str">
        <f>IF('ORDER FORM'!A49 &lt;&gt; "",IF('ORDER FORM'!$K$19 = 0,"",'ORDER FORM'!$K$19),"")</f>
        <v/>
      </c>
      <c r="F28" s="113" t="str">
        <f>IF('ORDER FORM'!A49 &lt;&gt; "", IF('ORDER FORM'!$H$8 = 0,"",'ORDER FORM'!$H$8),"")</f>
        <v/>
      </c>
      <c r="G28" s="49" t="str">
        <f>IF('ORDER FORM'!A49 &lt;&gt; "",'ORDER FORM'!$J$3,"")</f>
        <v/>
      </c>
      <c r="H28" s="49" t="str">
        <f>IF('ORDER FORM'!A49 &lt;&gt; "",'ORDER FORM'!$J$4,"")</f>
        <v/>
      </c>
      <c r="I28" s="49" t="str">
        <f>IF('ORDER FORM'!A49 &lt;&gt; "",'ORDER FORM'!$J$6,"")</f>
        <v/>
      </c>
      <c r="J28" s="49" t="str">
        <f>IF('ORDER FORM'!A49 &lt;&gt; "",'ORDER FORM'!$J$7,"")</f>
        <v/>
      </c>
      <c r="K28" s="49" t="str">
        <f>IF('ORDER FORM'!A49 &lt;&gt; "",'ORDER FORM'!$J$8,"")</f>
        <v/>
      </c>
      <c r="L28" s="49" t="str">
        <f>IF('ORDER FORM'!A49 &lt;&gt; "",'ORDER FORM'!$J$9,"")</f>
        <v/>
      </c>
      <c r="M28" s="49" t="str">
        <f>IF('ORDER FORM'!A49 &lt;&gt; "",'ORDER FORM'!$J$10,"")</f>
        <v/>
      </c>
      <c r="N28" s="49" t="str">
        <f>IF('ORDER FORM'!A49 &lt;&gt; "",'ORDER FORM'!$J$11,"")</f>
        <v/>
      </c>
      <c r="O28" s="49" t="str">
        <f>IF('ORDER FORM'!A49 &lt;&gt; "",'ORDER FORM'!$J$12,"")</f>
        <v/>
      </c>
      <c r="P28" s="73" t="str">
        <f>IF('ORDER FORM'!A49 &lt;&gt; "",'ORDER FORM'!$J$13,"")</f>
        <v/>
      </c>
      <c r="Q28" s="73" t="str">
        <f>IF('ORDER FORM'!A49 &lt;&gt; "",'ORDER FORM'!$J$14,"")</f>
        <v/>
      </c>
      <c r="R28" s="73" t="str">
        <f>IF('ORDER FORM'!A49 &lt;&gt; "",'ORDER FORM'!$J$53,"")</f>
        <v/>
      </c>
      <c r="S28" s="73" t="str">
        <f>IF('ORDER FORM'!A49 &lt;&gt; "",'ORDER FORM'!$J$5,"")</f>
        <v/>
      </c>
      <c r="T28" s="31" t="str">
        <f>IF('ORDER FORM'!B49 &gt;0,'ORDER FORM'!A49,"")</f>
        <v/>
      </c>
      <c r="U28" t="str">
        <f>IF('ORDER FORM'!A49 &lt;&gt; "",'ORDER FORM'!B49,"")</f>
        <v/>
      </c>
      <c r="V28" t="str">
        <f>IF('ORDER FORM'!A49 &lt;&gt; "",'ORDER FORM'!C49,"")</f>
        <v/>
      </c>
      <c r="W28" s="54" t="str">
        <f>IF('ORDER FORM'!A49 &lt;&gt; "",'ORDER FORM'!D49,"")</f>
        <v/>
      </c>
      <c r="X28" t="str">
        <f>IF('ORDER FORM'!A49 &lt;&gt; "",'ORDER FORM'!E49,"")</f>
        <v/>
      </c>
      <c r="Y28" s="55" t="str">
        <f>IF('ORDER FORM'!A49 &lt;&gt; "",'ORDER FORM'!I49,"")</f>
        <v/>
      </c>
      <c r="Z28" s="55" t="str">
        <f>IF('ORDER FORM'!A49 &lt;&gt; "",'ORDER FORM'!J49,"")</f>
        <v/>
      </c>
      <c r="AA28" s="129" t="str">
        <f>IF('ORDER FORM'!A49&lt;&gt;"",IF('ORDER FORM'!$K$16=0,"",'ORDER FORM'!$K$16),"")</f>
        <v/>
      </c>
      <c r="AB28" s="129" t="str">
        <f>IF('ORDER FORM'!A49&lt;&gt; "", IF('ORDER FORM'!$K$17=0,"",'ORDER FORM'!$K$17),"")</f>
        <v/>
      </c>
      <c r="AC28" s="129" t="str">
        <f>IF('ORDER FORM'!A49&lt;&gt;"",IF('ORDER FORM'!$K$18=0,"",'ORDER FORM'!$K$18),"")</f>
        <v/>
      </c>
    </row>
    <row r="29" spans="1:29">
      <c r="A29" s="81" t="str">
        <f>IF('ORDER FORM'!A50 &lt;&gt; "",'ORDER FORM'!$B$6,"")</f>
        <v/>
      </c>
      <c r="B29" s="49" t="str">
        <f>IF('ORDER FORM'!A50 &lt;&gt; "",'ORDER FORM'!$B$8,"")</f>
        <v/>
      </c>
      <c r="C29" s="81" t="str">
        <f>IF('ORDER FORM'!A50 &lt;&gt; "",'ORDER FORM'!$H$6,"")</f>
        <v/>
      </c>
      <c r="D29" s="50" t="str">
        <f>IF('ORDER FORM'!A50 &lt;&gt; "",'ORDER FORM'!$H$10,"")</f>
        <v/>
      </c>
      <c r="E29" s="113" t="str">
        <f>IF('ORDER FORM'!A50 &lt;&gt; "",IF('ORDER FORM'!$K$19 = 0,"",'ORDER FORM'!$K$19),"")</f>
        <v/>
      </c>
      <c r="F29" s="113" t="str">
        <f>IF('ORDER FORM'!A50 &lt;&gt; "", IF('ORDER FORM'!$H$8 = 0,"",'ORDER FORM'!$H$8),"")</f>
        <v/>
      </c>
      <c r="G29" s="49" t="str">
        <f>IF('ORDER FORM'!A50 &lt;&gt; "",'ORDER FORM'!$J$3,"")</f>
        <v/>
      </c>
      <c r="H29" s="49" t="str">
        <f>IF('ORDER FORM'!A50 &lt;&gt; "",'ORDER FORM'!$J$4,"")</f>
        <v/>
      </c>
      <c r="I29" s="49" t="str">
        <f>IF('ORDER FORM'!A50 &lt;&gt; "",'ORDER FORM'!$J$6,"")</f>
        <v/>
      </c>
      <c r="J29" s="49" t="str">
        <f>IF('ORDER FORM'!A50 &lt;&gt; "",'ORDER FORM'!$J$7,"")</f>
        <v/>
      </c>
      <c r="K29" s="49" t="str">
        <f>IF('ORDER FORM'!A50 &lt;&gt; "",'ORDER FORM'!$J$8,"")</f>
        <v/>
      </c>
      <c r="L29" s="49" t="str">
        <f>IF('ORDER FORM'!A50 &lt;&gt; "",'ORDER FORM'!$J$9,"")</f>
        <v/>
      </c>
      <c r="M29" s="49" t="str">
        <f>IF('ORDER FORM'!A50 &lt;&gt; "",'ORDER FORM'!$J$10,"")</f>
        <v/>
      </c>
      <c r="N29" s="49" t="str">
        <f>IF('ORDER FORM'!A50 &lt;&gt; "",'ORDER FORM'!$J$11,"")</f>
        <v/>
      </c>
      <c r="O29" s="49" t="str">
        <f>IF('ORDER FORM'!A50 &lt;&gt; "",'ORDER FORM'!$J$12,"")</f>
        <v/>
      </c>
      <c r="P29" s="73" t="str">
        <f>IF('ORDER FORM'!A50 &lt;&gt; "",'ORDER FORM'!$J$13,"")</f>
        <v/>
      </c>
      <c r="Q29" s="73" t="str">
        <f>IF('ORDER FORM'!A50 &lt;&gt; "",'ORDER FORM'!$J$14,"")</f>
        <v/>
      </c>
      <c r="R29" s="73" t="str">
        <f>IF('ORDER FORM'!A50 &lt;&gt; "",'ORDER FORM'!$J$53,"")</f>
        <v/>
      </c>
      <c r="S29" s="73" t="str">
        <f>IF('ORDER FORM'!A50 &lt;&gt; "",'ORDER FORM'!$J$5,"")</f>
        <v/>
      </c>
      <c r="T29" s="31" t="str">
        <f>IF('ORDER FORM'!B50 &gt;0,'ORDER FORM'!A50,"")</f>
        <v/>
      </c>
      <c r="U29" t="str">
        <f>IF('ORDER FORM'!A50 &lt;&gt; "",'ORDER FORM'!B50,"")</f>
        <v/>
      </c>
      <c r="V29" t="str">
        <f>IF('ORDER FORM'!A50 &lt;&gt; "",'ORDER FORM'!C50,"")</f>
        <v/>
      </c>
      <c r="W29" s="54" t="str">
        <f>IF('ORDER FORM'!A50 &lt;&gt; "",'ORDER FORM'!D50,"")</f>
        <v/>
      </c>
      <c r="X29" t="str">
        <f>IF('ORDER FORM'!A50 &lt;&gt; "",'ORDER FORM'!E50,"")</f>
        <v/>
      </c>
      <c r="Y29" s="55" t="str">
        <f>IF('ORDER FORM'!A50 &lt;&gt; "",'ORDER FORM'!I50,"")</f>
        <v/>
      </c>
      <c r="Z29" s="55" t="str">
        <f>IF('ORDER FORM'!A50 &lt;&gt; "",'ORDER FORM'!J50,"")</f>
        <v/>
      </c>
      <c r="AA29" s="129" t="str">
        <f>IF('ORDER FORM'!A50&lt;&gt;"",IF('ORDER FORM'!$K$16=0,"",'ORDER FORM'!$K$16),"")</f>
        <v/>
      </c>
      <c r="AB29" s="129" t="str">
        <f>IF('ORDER FORM'!A50&lt;&gt; "", IF('ORDER FORM'!$K$17=0,"",'ORDER FORM'!$K$17),"")</f>
        <v/>
      </c>
      <c r="AC29" s="129" t="str">
        <f>IF('ORDER FORM'!A50&lt;&gt;"",IF('ORDER FORM'!$K$18=0,"",'ORDER FORM'!$K$18),"")</f>
        <v/>
      </c>
    </row>
    <row r="30" spans="1:29">
      <c r="A30" s="81" t="str">
        <f>IF('ORDER FORM'!A51 &lt;&gt; "",'ORDER FORM'!$B$6,"")</f>
        <v/>
      </c>
      <c r="B30" s="49" t="str">
        <f>IF('ORDER FORM'!A51 &lt;&gt; "",'ORDER FORM'!$B$8,"")</f>
        <v/>
      </c>
      <c r="C30" s="81" t="str">
        <f>IF('ORDER FORM'!A51 &lt;&gt; "",'ORDER FORM'!$H$6,"")</f>
        <v/>
      </c>
      <c r="D30" s="50" t="str">
        <f>IF('ORDER FORM'!A51 &lt;&gt; "",'ORDER FORM'!$H$10,"")</f>
        <v/>
      </c>
      <c r="E30" s="113" t="str">
        <f>IF('ORDER FORM'!A51 &lt;&gt; "",IF('ORDER FORM'!$K$19 = 0,"",'ORDER FORM'!$K$19),"")</f>
        <v/>
      </c>
      <c r="F30" s="113" t="str">
        <f>IF('ORDER FORM'!A51 &lt;&gt; "", IF('ORDER FORM'!$H$8 = 0,"",'ORDER FORM'!$H$8),"")</f>
        <v/>
      </c>
      <c r="G30" s="49" t="str">
        <f>IF('ORDER FORM'!A51 &lt;&gt; "",'ORDER FORM'!$J$3,"")</f>
        <v/>
      </c>
      <c r="H30" s="49" t="str">
        <f>IF('ORDER FORM'!A51 &lt;&gt; "",'ORDER FORM'!$J$4,"")</f>
        <v/>
      </c>
      <c r="I30" s="49" t="str">
        <f>IF('ORDER FORM'!A51 &lt;&gt; "",'ORDER FORM'!$J$6,"")</f>
        <v/>
      </c>
      <c r="J30" s="49" t="str">
        <f>IF('ORDER FORM'!A51 &lt;&gt; "",'ORDER FORM'!$J$7,"")</f>
        <v/>
      </c>
      <c r="K30" s="49" t="str">
        <f>IF('ORDER FORM'!A51 &lt;&gt; "",'ORDER FORM'!$J$8,"")</f>
        <v/>
      </c>
      <c r="L30" s="49" t="str">
        <f>IF('ORDER FORM'!A51 &lt;&gt; "",'ORDER FORM'!$J$9,"")</f>
        <v/>
      </c>
      <c r="M30" s="49" t="str">
        <f>IF('ORDER FORM'!A51 &lt;&gt; "",'ORDER FORM'!$J$10,"")</f>
        <v/>
      </c>
      <c r="N30" s="49" t="str">
        <f>IF('ORDER FORM'!A51 &lt;&gt; "",'ORDER FORM'!$J$11,"")</f>
        <v/>
      </c>
      <c r="O30" s="49" t="str">
        <f>IF('ORDER FORM'!A51 &lt;&gt; "",'ORDER FORM'!$J$12,"")</f>
        <v/>
      </c>
      <c r="P30" s="73" t="str">
        <f>IF('ORDER FORM'!A51 &lt;&gt; "",'ORDER FORM'!$J$13,"")</f>
        <v/>
      </c>
      <c r="Q30" s="73" t="str">
        <f>IF('ORDER FORM'!A51 &lt;&gt; "",'ORDER FORM'!$J$14,"")</f>
        <v/>
      </c>
      <c r="R30" s="73" t="str">
        <f>IF('ORDER FORM'!A51 &lt;&gt; "",'ORDER FORM'!$J$53,"")</f>
        <v/>
      </c>
      <c r="S30" s="73" t="str">
        <f>IF('ORDER FORM'!A51 &lt;&gt; "",'ORDER FORM'!$J$5,"")</f>
        <v/>
      </c>
      <c r="T30" s="31" t="str">
        <f>IF('ORDER FORM'!B51 &gt;0,'ORDER FORM'!A51,"")</f>
        <v/>
      </c>
      <c r="U30" t="str">
        <f>IF('ORDER FORM'!A51 &lt;&gt; "",'ORDER FORM'!B51,"")</f>
        <v/>
      </c>
      <c r="V30" t="str">
        <f>IF('ORDER FORM'!A51 &lt;&gt; "",'ORDER FORM'!C51,"")</f>
        <v/>
      </c>
      <c r="W30" s="54" t="str">
        <f>IF('ORDER FORM'!A51 &lt;&gt; "",'ORDER FORM'!D51,"")</f>
        <v/>
      </c>
      <c r="X30" t="str">
        <f>IF('ORDER FORM'!A51 &lt;&gt; "",'ORDER FORM'!E51,"")</f>
        <v/>
      </c>
      <c r="Y30" s="55" t="str">
        <f>IF('ORDER FORM'!A51 &lt;&gt; "",'ORDER FORM'!I51,"")</f>
        <v/>
      </c>
      <c r="Z30" s="55" t="str">
        <f>IF('ORDER FORM'!A51 &lt;&gt; "",'ORDER FORM'!J51,"")</f>
        <v/>
      </c>
      <c r="AA30" s="129" t="str">
        <f>IF('ORDER FORM'!A51&lt;&gt;"",IF('ORDER FORM'!$K$16=0,"",'ORDER FORM'!$K$16),"")</f>
        <v/>
      </c>
      <c r="AB30" s="129" t="str">
        <f>IF('ORDER FORM'!A51&lt;&gt; "", IF('ORDER FORM'!$K$17=0,"",'ORDER FORM'!$K$17),"")</f>
        <v/>
      </c>
      <c r="AC30" s="129" t="str">
        <f>IF('ORDER FORM'!A51&lt;&gt;"",IF('ORDER FORM'!$K$18=0,"",'ORDER FORM'!$K$18),"")</f>
        <v/>
      </c>
    </row>
    <row r="31" spans="1:29">
      <c r="A31" s="81" t="str">
        <f>IF('ORDER FORM'!A67 &lt;&gt; "",'ORDER FORM'!$B$6,"")</f>
        <v/>
      </c>
      <c r="B31" s="49" t="str">
        <f>IF('ORDER FORM'!A67 &lt;&gt; "",'ORDER FORM'!$B$8,"")</f>
        <v/>
      </c>
      <c r="C31" s="81" t="str">
        <f>IF('ORDER FORM'!A67 &lt;&gt; "",'ORDER FORM'!$H$6,"")</f>
        <v/>
      </c>
      <c r="D31" s="50" t="str">
        <f>IF('ORDER FORM'!A67 &lt;&gt; "",'ORDER FORM'!$H$10,"")</f>
        <v/>
      </c>
      <c r="E31" s="113" t="str">
        <f>IF('ORDER FORM'!A67 &lt;&gt; "",IF('ORDER FORM'!$K$19 = 0,"",'ORDER FORM'!$K$19),"")</f>
        <v/>
      </c>
      <c r="F31" s="113" t="str">
        <f>IF('ORDER FORM'!A67 &lt;&gt; "", IF('ORDER FORM'!$H$8 = 0,"",'ORDER FORM'!$H$8),"")</f>
        <v/>
      </c>
      <c r="G31" s="49" t="str">
        <f>IF('ORDER FORM'!A67 &lt;&gt; "",'ORDER FORM'!$J$3,"")</f>
        <v/>
      </c>
      <c r="H31" s="49" t="str">
        <f>IF('ORDER FORM'!A67 &lt;&gt; "",'ORDER FORM'!$J$4,"")</f>
        <v/>
      </c>
      <c r="I31" s="49" t="str">
        <f>IF('ORDER FORM'!A67 &lt;&gt; "",'ORDER FORM'!$J$6,"")</f>
        <v/>
      </c>
      <c r="J31" s="49" t="str">
        <f>IF('ORDER FORM'!A67 &lt;&gt; "",'ORDER FORM'!$J$7,"")</f>
        <v/>
      </c>
      <c r="K31" s="49" t="str">
        <f>IF('ORDER FORM'!A67 &lt;&gt; "",'ORDER FORM'!$J$8,"")</f>
        <v/>
      </c>
      <c r="L31" s="49" t="str">
        <f>IF('ORDER FORM'!A67 &lt;&gt; "",'ORDER FORM'!$J$9,"")</f>
        <v/>
      </c>
      <c r="M31" s="49" t="str">
        <f>IF('ORDER FORM'!A67 &lt;&gt; "",'ORDER FORM'!$J$10,"")</f>
        <v/>
      </c>
      <c r="N31" s="49" t="str">
        <f>IF('ORDER FORM'!A67 &lt;&gt; "",'ORDER FORM'!$J$11,"")</f>
        <v/>
      </c>
      <c r="O31" s="49" t="str">
        <f>IF('ORDER FORM'!A67 &lt;&gt; "",'ORDER FORM'!$J$12,"")</f>
        <v/>
      </c>
      <c r="P31" s="73" t="str">
        <f>IF('ORDER FORM'!A67 &lt;&gt; "",'ORDER FORM'!$J$13,"")</f>
        <v/>
      </c>
      <c r="Q31" s="73" t="str">
        <f>IF('ORDER FORM'!A67 &lt;&gt; "",'ORDER FORM'!$J$14,"")</f>
        <v/>
      </c>
      <c r="R31" s="73" t="str">
        <f>IF('ORDER FORM'!A67 &lt;&gt; "",'ORDER FORM'!$J$53,"")</f>
        <v/>
      </c>
      <c r="S31" s="73" t="str">
        <f>IF('ORDER FORM'!A67 &lt;&gt; "",'ORDER FORM'!$J$5,"")</f>
        <v/>
      </c>
      <c r="T31" s="31" t="str">
        <f>IF('ORDER FORM'!B67 &gt;0,'ORDER FORM'!A67,"")</f>
        <v/>
      </c>
      <c r="U31" t="str">
        <f>IF('ORDER FORM'!A67 &lt;&gt; "",'ORDER FORM'!B67,"")</f>
        <v/>
      </c>
      <c r="V31" t="str">
        <f>IF('ORDER FORM'!A67 &lt;&gt; "",'ORDER FORM'!C67,"")</f>
        <v/>
      </c>
      <c r="W31" s="54" t="str">
        <f>IF('ORDER FORM'!A67 &lt;&gt; "",'ORDER FORM'!D67,"")</f>
        <v/>
      </c>
      <c r="X31" t="str">
        <f>IF('ORDER FORM'!A67 &lt;&gt; "",'ORDER FORM'!E67,"")</f>
        <v/>
      </c>
      <c r="Y31" s="55" t="str">
        <f>IF('ORDER FORM'!A67 &lt;&gt; "",'ORDER FORM'!I67,"")</f>
        <v/>
      </c>
      <c r="Z31" s="55" t="str">
        <f>IF('ORDER FORM'!A67 &lt;&gt; "",'ORDER FORM'!J67,"")</f>
        <v/>
      </c>
      <c r="AA31" s="129" t="str">
        <f>IF('ORDER FORM'!A67&lt;&gt;"",IF('ORDER FORM'!$K$16=0,"",'ORDER FORM'!$K$16),"")</f>
        <v/>
      </c>
      <c r="AB31" s="129" t="str">
        <f>IF('ORDER FORM'!A67&lt;&gt; "", IF('ORDER FORM'!$K$17=0,"",'ORDER FORM'!$K$17),"")</f>
        <v/>
      </c>
      <c r="AC31" s="129" t="str">
        <f>IF('ORDER FORM'!A67&lt;&gt;"",IF('ORDER FORM'!$K$18=0,"",'ORDER FORM'!$K$18),"")</f>
        <v/>
      </c>
    </row>
    <row r="32" spans="1:29">
      <c r="A32" s="81" t="str">
        <f>IF('ORDER FORM'!A68 &lt;&gt; "",'ORDER FORM'!$B$6,"")</f>
        <v/>
      </c>
      <c r="B32" s="49" t="str">
        <f>IF('ORDER FORM'!A68 &lt;&gt; "",'ORDER FORM'!$B$8,"")</f>
        <v/>
      </c>
      <c r="C32" s="81" t="str">
        <f>IF('ORDER FORM'!A68 &lt;&gt; "",'ORDER FORM'!$H$6,"")</f>
        <v/>
      </c>
      <c r="D32" s="50" t="str">
        <f>IF('ORDER FORM'!A68 &lt;&gt; "",'ORDER FORM'!$H$10,"")</f>
        <v/>
      </c>
      <c r="E32" s="113" t="str">
        <f>IF('ORDER FORM'!A68 &lt;&gt; "",IF('ORDER FORM'!$K$19 = 0,"",'ORDER FORM'!$K$19),"")</f>
        <v/>
      </c>
      <c r="F32" s="113" t="str">
        <f>IF('ORDER FORM'!A68 &lt;&gt; "", IF('ORDER FORM'!$H$8 = 0,"",'ORDER FORM'!$H$8),"")</f>
        <v/>
      </c>
      <c r="G32" s="49" t="str">
        <f>IF('ORDER FORM'!A68 &lt;&gt; "",'ORDER FORM'!$J$3,"")</f>
        <v/>
      </c>
      <c r="H32" s="49" t="str">
        <f>IF('ORDER FORM'!A68 &lt;&gt; "",'ORDER FORM'!$J$4,"")</f>
        <v/>
      </c>
      <c r="I32" s="49" t="str">
        <f>IF('ORDER FORM'!A68 &lt;&gt; "",'ORDER FORM'!$J$6,"")</f>
        <v/>
      </c>
      <c r="J32" s="49" t="str">
        <f>IF('ORDER FORM'!A68 &lt;&gt; "",'ORDER FORM'!$J$7,"")</f>
        <v/>
      </c>
      <c r="K32" s="49" t="str">
        <f>IF('ORDER FORM'!A68 &lt;&gt; "",'ORDER FORM'!$J$8,"")</f>
        <v/>
      </c>
      <c r="L32" s="49" t="str">
        <f>IF('ORDER FORM'!A68 &lt;&gt; "",'ORDER FORM'!$J$9,"")</f>
        <v/>
      </c>
      <c r="M32" s="49" t="str">
        <f>IF('ORDER FORM'!A68 &lt;&gt; "",'ORDER FORM'!$J$10,"")</f>
        <v/>
      </c>
      <c r="N32" s="49" t="str">
        <f>IF('ORDER FORM'!A68 &lt;&gt; "",'ORDER FORM'!$J$11,"")</f>
        <v/>
      </c>
      <c r="O32" s="49" t="str">
        <f>IF('ORDER FORM'!A68 &lt;&gt; "",'ORDER FORM'!$J$12,"")</f>
        <v/>
      </c>
      <c r="P32" s="73" t="str">
        <f>IF('ORDER FORM'!A68 &lt;&gt; "",'ORDER FORM'!$J$13,"")</f>
        <v/>
      </c>
      <c r="Q32" s="73" t="str">
        <f>IF('ORDER FORM'!A68 &lt;&gt; "",'ORDER FORM'!$J$14,"")</f>
        <v/>
      </c>
      <c r="R32" s="73" t="str">
        <f>IF('ORDER FORM'!A68 &lt;&gt; "",'ORDER FORM'!$J$53,"")</f>
        <v/>
      </c>
      <c r="S32" s="73" t="str">
        <f>IF('ORDER FORM'!A68 &lt;&gt; "",'ORDER FORM'!$J$5,"")</f>
        <v/>
      </c>
      <c r="T32" s="31" t="str">
        <f>IF('ORDER FORM'!B68 &gt;0,'ORDER FORM'!A68,"")</f>
        <v/>
      </c>
      <c r="U32" t="str">
        <f>IF('ORDER FORM'!A68 &lt;&gt; "",'ORDER FORM'!B68,"")</f>
        <v/>
      </c>
      <c r="V32" t="str">
        <f>IF('ORDER FORM'!A68 &lt;&gt; "",'ORDER FORM'!C68,"")</f>
        <v/>
      </c>
      <c r="W32" s="54" t="str">
        <f>IF('ORDER FORM'!A68 &lt;&gt; "",'ORDER FORM'!D68,"")</f>
        <v/>
      </c>
      <c r="X32" t="str">
        <f>IF('ORDER FORM'!A68 &lt;&gt; "",'ORDER FORM'!E68,"")</f>
        <v/>
      </c>
      <c r="Y32" s="55" t="str">
        <f>IF('ORDER FORM'!A68 &lt;&gt; "",'ORDER FORM'!I68,"")</f>
        <v/>
      </c>
      <c r="Z32" s="55" t="str">
        <f>IF('ORDER FORM'!A68 &lt;&gt; "",'ORDER FORM'!J68,"")</f>
        <v/>
      </c>
      <c r="AA32" s="129" t="str">
        <f>IF('ORDER FORM'!A68&lt;&gt;"",IF('ORDER FORM'!$K$16=0,"",'ORDER FORM'!$K$16),"")</f>
        <v/>
      </c>
      <c r="AB32" s="129" t="str">
        <f>IF('ORDER FORM'!A68&lt;&gt; "", IF('ORDER FORM'!$K$17=0,"",'ORDER FORM'!$K$17),"")</f>
        <v/>
      </c>
      <c r="AC32" s="129" t="str">
        <f>IF('ORDER FORM'!A68&lt;&gt;"",IF('ORDER FORM'!$K$18=0,"",'ORDER FORM'!$K$18),"")</f>
        <v/>
      </c>
    </row>
    <row r="33" spans="1:29">
      <c r="A33" s="81" t="str">
        <f>IF('ORDER FORM'!A69 &lt;&gt; "",'ORDER FORM'!$B$6,"")</f>
        <v/>
      </c>
      <c r="B33" s="49" t="str">
        <f>IF('ORDER FORM'!A69 &lt;&gt; "",'ORDER FORM'!$B$8,"")</f>
        <v/>
      </c>
      <c r="C33" s="81" t="str">
        <f>IF('ORDER FORM'!A69 &lt;&gt; "",'ORDER FORM'!$H$6,"")</f>
        <v/>
      </c>
      <c r="D33" s="50" t="str">
        <f>IF('ORDER FORM'!A69 &lt;&gt; "",'ORDER FORM'!$H$10,"")</f>
        <v/>
      </c>
      <c r="E33" s="113" t="str">
        <f>IF('ORDER FORM'!A69 &lt;&gt; "",IF('ORDER FORM'!$K$19 = 0,"",'ORDER FORM'!$K$19),"")</f>
        <v/>
      </c>
      <c r="F33" s="113" t="str">
        <f>IF('ORDER FORM'!A69 &lt;&gt; "", IF('ORDER FORM'!$H$8 = 0,"",'ORDER FORM'!$H$8),"")</f>
        <v/>
      </c>
      <c r="G33" s="49" t="str">
        <f>IF('ORDER FORM'!A69 &lt;&gt; "",'ORDER FORM'!$J$3,"")</f>
        <v/>
      </c>
      <c r="H33" s="49" t="str">
        <f>IF('ORDER FORM'!A69 &lt;&gt; "",'ORDER FORM'!$J$4,"")</f>
        <v/>
      </c>
      <c r="I33" s="49" t="str">
        <f>IF('ORDER FORM'!A69 &lt;&gt; "",'ORDER FORM'!$J$6,"")</f>
        <v/>
      </c>
      <c r="J33" s="49" t="str">
        <f>IF('ORDER FORM'!A69 &lt;&gt; "",'ORDER FORM'!$J$7,"")</f>
        <v/>
      </c>
      <c r="K33" s="49" t="str">
        <f>IF('ORDER FORM'!A69 &lt;&gt; "",'ORDER FORM'!$J$8,"")</f>
        <v/>
      </c>
      <c r="L33" s="49" t="str">
        <f>IF('ORDER FORM'!A69 &lt;&gt; "",'ORDER FORM'!$J$9,"")</f>
        <v/>
      </c>
      <c r="M33" s="49" t="str">
        <f>IF('ORDER FORM'!A69 &lt;&gt; "",'ORDER FORM'!$J$10,"")</f>
        <v/>
      </c>
      <c r="N33" s="49" t="str">
        <f>IF('ORDER FORM'!A69 &lt;&gt; "",'ORDER FORM'!$J$11,"")</f>
        <v/>
      </c>
      <c r="O33" s="49" t="str">
        <f>IF('ORDER FORM'!A69 &lt;&gt; "",'ORDER FORM'!$J$12,"")</f>
        <v/>
      </c>
      <c r="P33" s="73" t="str">
        <f>IF('ORDER FORM'!A69 &lt;&gt; "",'ORDER FORM'!$J$13,"")</f>
        <v/>
      </c>
      <c r="Q33" s="73" t="str">
        <f>IF('ORDER FORM'!A69 &lt;&gt; "",'ORDER FORM'!$J$14,"")</f>
        <v/>
      </c>
      <c r="R33" s="73" t="str">
        <f>IF('ORDER FORM'!A69 &lt;&gt; "",'ORDER FORM'!$J$53,"")</f>
        <v/>
      </c>
      <c r="S33" s="73" t="str">
        <f>IF('ORDER FORM'!A69 &lt;&gt; "",'ORDER FORM'!$J$5,"")</f>
        <v/>
      </c>
      <c r="T33" s="31" t="str">
        <f>IF('ORDER FORM'!B69 &gt;0,'ORDER FORM'!A69,"")</f>
        <v/>
      </c>
      <c r="U33" t="str">
        <f>IF('ORDER FORM'!A69 &lt;&gt; "",'ORDER FORM'!B69,"")</f>
        <v/>
      </c>
      <c r="V33" t="str">
        <f>IF('ORDER FORM'!A69 &lt;&gt; "",'ORDER FORM'!C69,"")</f>
        <v/>
      </c>
      <c r="W33" s="54" t="str">
        <f>IF('ORDER FORM'!A69 &lt;&gt; "",'ORDER FORM'!D69,"")</f>
        <v/>
      </c>
      <c r="X33" t="str">
        <f>IF('ORDER FORM'!A69 &lt;&gt; "",'ORDER FORM'!E69,"")</f>
        <v/>
      </c>
      <c r="Y33" s="55" t="str">
        <f>IF('ORDER FORM'!A69 &lt;&gt; "",'ORDER FORM'!I69,"")</f>
        <v/>
      </c>
      <c r="Z33" s="55" t="str">
        <f>IF('ORDER FORM'!A69 &lt;&gt; "",'ORDER FORM'!J69,"")</f>
        <v/>
      </c>
      <c r="AA33" s="129" t="str">
        <f>IF('ORDER FORM'!A69&lt;&gt;"",IF('ORDER FORM'!$K$16=0,"",'ORDER FORM'!$K$16),"")</f>
        <v/>
      </c>
      <c r="AB33" s="129" t="str">
        <f>IF('ORDER FORM'!A69&lt;&gt; "", IF('ORDER FORM'!$K$17=0,"",'ORDER FORM'!$K$17),"")</f>
        <v/>
      </c>
      <c r="AC33" s="129" t="str">
        <f>IF('ORDER FORM'!A69&lt;&gt;"",IF('ORDER FORM'!$K$18=0,"",'ORDER FORM'!$K$18),"")</f>
        <v/>
      </c>
    </row>
    <row r="34" spans="1:29">
      <c r="A34" s="81" t="str">
        <f>IF('ORDER FORM'!A70 &lt;&gt; "",'ORDER FORM'!$B$6,"")</f>
        <v/>
      </c>
      <c r="B34" s="49" t="str">
        <f>IF('ORDER FORM'!A70 &lt;&gt; "",'ORDER FORM'!$B$8,"")</f>
        <v/>
      </c>
      <c r="C34" s="81" t="str">
        <f>IF('ORDER FORM'!A70 &lt;&gt; "",'ORDER FORM'!$H$6,"")</f>
        <v/>
      </c>
      <c r="D34" s="50" t="str">
        <f>IF('ORDER FORM'!A70 &lt;&gt; "",'ORDER FORM'!$H$10,"")</f>
        <v/>
      </c>
      <c r="E34" s="113" t="str">
        <f>IF('ORDER FORM'!A70 &lt;&gt; "",IF('ORDER FORM'!$K$19 = 0,"",'ORDER FORM'!$K$19),"")</f>
        <v/>
      </c>
      <c r="F34" s="113" t="str">
        <f>IF('ORDER FORM'!A70 &lt;&gt; "", IF('ORDER FORM'!$H$8 = 0,"",'ORDER FORM'!$H$8),"")</f>
        <v/>
      </c>
      <c r="G34" s="49" t="str">
        <f>IF('ORDER FORM'!A70 &lt;&gt; "",'ORDER FORM'!$J$3,"")</f>
        <v/>
      </c>
      <c r="H34" s="49" t="str">
        <f>IF('ORDER FORM'!A70 &lt;&gt; "",'ORDER FORM'!$J$4,"")</f>
        <v/>
      </c>
      <c r="I34" s="49" t="str">
        <f>IF('ORDER FORM'!A70 &lt;&gt; "",'ORDER FORM'!$J$6,"")</f>
        <v/>
      </c>
      <c r="J34" s="49" t="str">
        <f>IF('ORDER FORM'!A70 &lt;&gt; "",'ORDER FORM'!$J$7,"")</f>
        <v/>
      </c>
      <c r="K34" s="49" t="str">
        <f>IF('ORDER FORM'!A70 &lt;&gt; "",'ORDER FORM'!$J$8,"")</f>
        <v/>
      </c>
      <c r="L34" s="49" t="str">
        <f>IF('ORDER FORM'!A70 &lt;&gt; "",'ORDER FORM'!$J$9,"")</f>
        <v/>
      </c>
      <c r="M34" s="49" t="str">
        <f>IF('ORDER FORM'!A70 &lt;&gt; "",'ORDER FORM'!$J$10,"")</f>
        <v/>
      </c>
      <c r="N34" s="49" t="str">
        <f>IF('ORDER FORM'!A70 &lt;&gt; "",'ORDER FORM'!$J$11,"")</f>
        <v/>
      </c>
      <c r="O34" s="49" t="str">
        <f>IF('ORDER FORM'!A70 &lt;&gt; "",'ORDER FORM'!$J$12,"")</f>
        <v/>
      </c>
      <c r="P34" s="73" t="str">
        <f>IF('ORDER FORM'!A70 &lt;&gt; "",'ORDER FORM'!$J$13,"")</f>
        <v/>
      </c>
      <c r="Q34" s="73" t="str">
        <f>IF('ORDER FORM'!A70 &lt;&gt; "",'ORDER FORM'!$J$14,"")</f>
        <v/>
      </c>
      <c r="R34" s="73" t="str">
        <f>IF('ORDER FORM'!A70 &lt;&gt; "",'ORDER FORM'!$J$53,"")</f>
        <v/>
      </c>
      <c r="S34" s="73" t="str">
        <f>IF('ORDER FORM'!A70 &lt;&gt; "",'ORDER FORM'!$J$5,"")</f>
        <v/>
      </c>
      <c r="T34" s="31" t="str">
        <f>IF('ORDER FORM'!B70 &gt;0,'ORDER FORM'!A70,"")</f>
        <v/>
      </c>
      <c r="U34" t="str">
        <f>IF('ORDER FORM'!A70 &lt;&gt; "",'ORDER FORM'!B70,"")</f>
        <v/>
      </c>
      <c r="V34" t="str">
        <f>IF('ORDER FORM'!A70 &lt;&gt; "",'ORDER FORM'!C70,"")</f>
        <v/>
      </c>
      <c r="W34" s="54" t="str">
        <f>IF('ORDER FORM'!A70 &lt;&gt; "",'ORDER FORM'!D70,"")</f>
        <v/>
      </c>
      <c r="X34" t="str">
        <f>IF('ORDER FORM'!A70 &lt;&gt; "",'ORDER FORM'!E70,"")</f>
        <v/>
      </c>
      <c r="Y34" s="55" t="str">
        <f>IF('ORDER FORM'!A70 &lt;&gt; "",'ORDER FORM'!I70,"")</f>
        <v/>
      </c>
      <c r="Z34" s="55" t="str">
        <f>IF('ORDER FORM'!A70 &lt;&gt; "",'ORDER FORM'!J70,"")</f>
        <v/>
      </c>
      <c r="AA34" s="129" t="str">
        <f>IF('ORDER FORM'!A70&lt;&gt;"",IF('ORDER FORM'!$K$16=0,"",'ORDER FORM'!$K$16),"")</f>
        <v/>
      </c>
      <c r="AB34" s="129" t="str">
        <f>IF('ORDER FORM'!A70&lt;&gt; "", IF('ORDER FORM'!$K$17=0,"",'ORDER FORM'!$K$17),"")</f>
        <v/>
      </c>
      <c r="AC34" s="129" t="str">
        <f>IF('ORDER FORM'!A70&lt;&gt;"",IF('ORDER FORM'!$K$18=0,"",'ORDER FORM'!$K$18),"")</f>
        <v/>
      </c>
    </row>
    <row r="35" spans="1:29">
      <c r="A35" s="81" t="str">
        <f>IF('ORDER FORM'!A71 &lt;&gt; "",'ORDER FORM'!$B$6,"")</f>
        <v/>
      </c>
      <c r="B35" s="49" t="str">
        <f>IF('ORDER FORM'!A71 &lt;&gt; "",'ORDER FORM'!$B$8,"")</f>
        <v/>
      </c>
      <c r="C35" s="81" t="str">
        <f>IF('ORDER FORM'!A71 &lt;&gt; "",'ORDER FORM'!$H$6,"")</f>
        <v/>
      </c>
      <c r="D35" s="50" t="str">
        <f>IF('ORDER FORM'!A71 &lt;&gt; "",'ORDER FORM'!$H$10,"")</f>
        <v/>
      </c>
      <c r="E35" s="113" t="str">
        <f>IF('ORDER FORM'!A71 &lt;&gt; "",IF('ORDER FORM'!$K$19 = 0,"",'ORDER FORM'!$K$19),"")</f>
        <v/>
      </c>
      <c r="F35" s="113" t="str">
        <f>IF('ORDER FORM'!A71 &lt;&gt; "", IF('ORDER FORM'!$H$8 = 0,"",'ORDER FORM'!$H$8),"")</f>
        <v/>
      </c>
      <c r="G35" s="49" t="str">
        <f>IF('ORDER FORM'!A71 &lt;&gt; "",'ORDER FORM'!$J$3,"")</f>
        <v/>
      </c>
      <c r="H35" s="49" t="str">
        <f>IF('ORDER FORM'!A71 &lt;&gt; "",'ORDER FORM'!$J$4,"")</f>
        <v/>
      </c>
      <c r="I35" s="49" t="str">
        <f>IF('ORDER FORM'!A71 &lt;&gt; "",'ORDER FORM'!$J$6,"")</f>
        <v/>
      </c>
      <c r="J35" s="49" t="str">
        <f>IF('ORDER FORM'!A71 &lt;&gt; "",'ORDER FORM'!$J$7,"")</f>
        <v/>
      </c>
      <c r="K35" s="49" t="str">
        <f>IF('ORDER FORM'!A71 &lt;&gt; "",'ORDER FORM'!$J$8,"")</f>
        <v/>
      </c>
      <c r="L35" s="49" t="str">
        <f>IF('ORDER FORM'!A71 &lt;&gt; "",'ORDER FORM'!$J$9,"")</f>
        <v/>
      </c>
      <c r="M35" s="49" t="str">
        <f>IF('ORDER FORM'!A71 &lt;&gt; "",'ORDER FORM'!$J$10,"")</f>
        <v/>
      </c>
      <c r="N35" s="49" t="str">
        <f>IF('ORDER FORM'!A71 &lt;&gt; "",'ORDER FORM'!$J$11,"")</f>
        <v/>
      </c>
      <c r="O35" s="49" t="str">
        <f>IF('ORDER FORM'!A71 &lt;&gt; "",'ORDER FORM'!$J$12,"")</f>
        <v/>
      </c>
      <c r="P35" s="73" t="str">
        <f>IF('ORDER FORM'!A71 &lt;&gt; "",'ORDER FORM'!$J$13,"")</f>
        <v/>
      </c>
      <c r="Q35" s="73" t="str">
        <f>IF('ORDER FORM'!A71 &lt;&gt; "",'ORDER FORM'!$J$14,"")</f>
        <v/>
      </c>
      <c r="R35" s="73" t="str">
        <f>IF('ORDER FORM'!A71 &lt;&gt; "",'ORDER FORM'!$J$53,"")</f>
        <v/>
      </c>
      <c r="S35" s="73" t="str">
        <f>IF('ORDER FORM'!A71 &lt;&gt; "",'ORDER FORM'!$J$5,"")</f>
        <v/>
      </c>
      <c r="T35" s="31" t="str">
        <f>IF('ORDER FORM'!B71 &gt;0,'ORDER FORM'!A71,"")</f>
        <v/>
      </c>
      <c r="U35" t="str">
        <f>IF('ORDER FORM'!A71 &lt;&gt; "",'ORDER FORM'!B71,"")</f>
        <v/>
      </c>
      <c r="V35" t="str">
        <f>IF('ORDER FORM'!A71 &lt;&gt; "",'ORDER FORM'!C71,"")</f>
        <v/>
      </c>
      <c r="W35" s="54" t="str">
        <f>IF('ORDER FORM'!A71 &lt;&gt; "",'ORDER FORM'!D71,"")</f>
        <v/>
      </c>
      <c r="X35" t="str">
        <f>IF('ORDER FORM'!A71 &lt;&gt; "",'ORDER FORM'!E71,"")</f>
        <v/>
      </c>
      <c r="Y35" s="55" t="str">
        <f>IF('ORDER FORM'!A71 &lt;&gt; "",'ORDER FORM'!I71,"")</f>
        <v/>
      </c>
      <c r="Z35" s="55" t="str">
        <f>IF('ORDER FORM'!A71 &lt;&gt; "",'ORDER FORM'!J71,"")</f>
        <v/>
      </c>
      <c r="AA35" s="129" t="str">
        <f>IF('ORDER FORM'!A71&lt;&gt;"",IF('ORDER FORM'!$K$16=0,"",'ORDER FORM'!$K$16),"")</f>
        <v/>
      </c>
      <c r="AB35" s="129" t="str">
        <f>IF('ORDER FORM'!A71&lt;&gt; "", IF('ORDER FORM'!$K$17=0,"",'ORDER FORM'!$K$17),"")</f>
        <v/>
      </c>
      <c r="AC35" s="129" t="str">
        <f>IF('ORDER FORM'!A71&lt;&gt;"",IF('ORDER FORM'!$K$18=0,"",'ORDER FORM'!$K$18),"")</f>
        <v/>
      </c>
    </row>
    <row r="36" spans="1:29">
      <c r="A36" s="81" t="str">
        <f>IF('ORDER FORM'!A72 &lt;&gt; "",'ORDER FORM'!$B$6,"")</f>
        <v/>
      </c>
      <c r="B36" s="49" t="str">
        <f>IF('ORDER FORM'!A72 &lt;&gt; "",'ORDER FORM'!$B$8,"")</f>
        <v/>
      </c>
      <c r="C36" s="81" t="str">
        <f>IF('ORDER FORM'!A72 &lt;&gt; "",'ORDER FORM'!$H$6,"")</f>
        <v/>
      </c>
      <c r="D36" s="50" t="str">
        <f>IF('ORDER FORM'!A72 &lt;&gt; "",'ORDER FORM'!$H$10,"")</f>
        <v/>
      </c>
      <c r="E36" s="113" t="str">
        <f>IF('ORDER FORM'!A72 &lt;&gt; "",IF('ORDER FORM'!$K$19 = 0,"",'ORDER FORM'!$K$19),"")</f>
        <v/>
      </c>
      <c r="F36" s="113" t="str">
        <f>IF('ORDER FORM'!A72 &lt;&gt; "", IF('ORDER FORM'!$H$8 = 0,"",'ORDER FORM'!$H$8),"")</f>
        <v/>
      </c>
      <c r="G36" s="49" t="str">
        <f>IF('ORDER FORM'!A72 &lt;&gt; "",'ORDER FORM'!$J$3,"")</f>
        <v/>
      </c>
      <c r="H36" s="49" t="str">
        <f>IF('ORDER FORM'!A72 &lt;&gt; "",'ORDER FORM'!$J$4,"")</f>
        <v/>
      </c>
      <c r="I36" s="49" t="str">
        <f>IF('ORDER FORM'!A72 &lt;&gt; "",'ORDER FORM'!$J$6,"")</f>
        <v/>
      </c>
      <c r="J36" s="49" t="str">
        <f>IF('ORDER FORM'!A72 &lt;&gt; "",'ORDER FORM'!$J$7,"")</f>
        <v/>
      </c>
      <c r="K36" s="49" t="str">
        <f>IF('ORDER FORM'!A72 &lt;&gt; "",'ORDER FORM'!$J$8,"")</f>
        <v/>
      </c>
      <c r="L36" s="49" t="str">
        <f>IF('ORDER FORM'!A72 &lt;&gt; "",'ORDER FORM'!$J$9,"")</f>
        <v/>
      </c>
      <c r="M36" s="49" t="str">
        <f>IF('ORDER FORM'!A72 &lt;&gt; "",'ORDER FORM'!$J$10,"")</f>
        <v/>
      </c>
      <c r="N36" s="49" t="str">
        <f>IF('ORDER FORM'!A72 &lt;&gt; "",'ORDER FORM'!$J$11,"")</f>
        <v/>
      </c>
      <c r="O36" s="49" t="str">
        <f>IF('ORDER FORM'!A72 &lt;&gt; "",'ORDER FORM'!$J$12,"")</f>
        <v/>
      </c>
      <c r="P36" s="73" t="str">
        <f>IF('ORDER FORM'!A72 &lt;&gt; "",'ORDER FORM'!$J$13,"")</f>
        <v/>
      </c>
      <c r="Q36" s="73" t="str">
        <f>IF('ORDER FORM'!A72 &lt;&gt; "",'ORDER FORM'!$J$14,"")</f>
        <v/>
      </c>
      <c r="R36" s="73" t="str">
        <f>IF('ORDER FORM'!A72 &lt;&gt; "",'ORDER FORM'!$J$53,"")</f>
        <v/>
      </c>
      <c r="S36" s="73" t="str">
        <f>IF('ORDER FORM'!A72 &lt;&gt; "",'ORDER FORM'!$J$5,"")</f>
        <v/>
      </c>
      <c r="T36" s="31" t="str">
        <f>IF('ORDER FORM'!B72 &gt;0,'ORDER FORM'!A72,"")</f>
        <v/>
      </c>
      <c r="U36" t="str">
        <f>IF('ORDER FORM'!A72 &lt;&gt; "",'ORDER FORM'!B72,"")</f>
        <v/>
      </c>
      <c r="V36" t="str">
        <f>IF('ORDER FORM'!A72 &lt;&gt; "",'ORDER FORM'!C72,"")</f>
        <v/>
      </c>
      <c r="W36" s="54" t="str">
        <f>IF('ORDER FORM'!A72 &lt;&gt; "",'ORDER FORM'!D72,"")</f>
        <v/>
      </c>
      <c r="X36" t="str">
        <f>IF('ORDER FORM'!A72 &lt;&gt; "",'ORDER FORM'!E72,"")</f>
        <v/>
      </c>
      <c r="Y36" s="55" t="str">
        <f>IF('ORDER FORM'!A72 &lt;&gt; "",'ORDER FORM'!I72,"")</f>
        <v/>
      </c>
      <c r="Z36" s="55" t="str">
        <f>IF('ORDER FORM'!A72 &lt;&gt; "",'ORDER FORM'!J72,"")</f>
        <v/>
      </c>
      <c r="AA36" s="129" t="str">
        <f>IF('ORDER FORM'!A72&lt;&gt;"",IF('ORDER FORM'!$K$16=0,"",'ORDER FORM'!$K$16),"")</f>
        <v/>
      </c>
      <c r="AB36" s="129" t="str">
        <f>IF('ORDER FORM'!A72&lt;&gt; "", IF('ORDER FORM'!$K$17=0,"",'ORDER FORM'!$K$17),"")</f>
        <v/>
      </c>
      <c r="AC36" s="129" t="str">
        <f>IF('ORDER FORM'!A72&lt;&gt;"",IF('ORDER FORM'!$K$18=0,"",'ORDER FORM'!$K$18),"")</f>
        <v/>
      </c>
    </row>
    <row r="37" spans="1:29">
      <c r="A37" s="81" t="str">
        <f>IF('ORDER FORM'!A73 &lt;&gt; "",'ORDER FORM'!$B$6,"")</f>
        <v/>
      </c>
      <c r="B37" s="49" t="str">
        <f>IF('ORDER FORM'!A73 &lt;&gt; "",'ORDER FORM'!$B$8,"")</f>
        <v/>
      </c>
      <c r="C37" s="81" t="str">
        <f>IF('ORDER FORM'!A73 &lt;&gt; "",'ORDER FORM'!$H$6,"")</f>
        <v/>
      </c>
      <c r="D37" s="50" t="str">
        <f>IF('ORDER FORM'!A73 &lt;&gt; "",'ORDER FORM'!$H$10,"")</f>
        <v/>
      </c>
      <c r="E37" s="113" t="str">
        <f>IF('ORDER FORM'!A73 &lt;&gt; "",IF('ORDER FORM'!$K$19 = 0,"",'ORDER FORM'!$K$19),"")</f>
        <v/>
      </c>
      <c r="F37" s="113" t="str">
        <f>IF('ORDER FORM'!A73 &lt;&gt; "", IF('ORDER FORM'!$H$8 = 0,"",'ORDER FORM'!$H$8),"")</f>
        <v/>
      </c>
      <c r="G37" s="49" t="str">
        <f>IF('ORDER FORM'!A73 &lt;&gt; "",'ORDER FORM'!$J$3,"")</f>
        <v/>
      </c>
      <c r="H37" s="49" t="str">
        <f>IF('ORDER FORM'!A73 &lt;&gt; "",'ORDER FORM'!$J$4,"")</f>
        <v/>
      </c>
      <c r="I37" s="49" t="str">
        <f>IF('ORDER FORM'!A73 &lt;&gt; "",'ORDER FORM'!$J$6,"")</f>
        <v/>
      </c>
      <c r="J37" s="49" t="str">
        <f>IF('ORDER FORM'!A73 &lt;&gt; "",'ORDER FORM'!$J$7,"")</f>
        <v/>
      </c>
      <c r="K37" s="49" t="str">
        <f>IF('ORDER FORM'!A73 &lt;&gt; "",'ORDER FORM'!$J$8,"")</f>
        <v/>
      </c>
      <c r="L37" s="49" t="str">
        <f>IF('ORDER FORM'!A73 &lt;&gt; "",'ORDER FORM'!$J$9,"")</f>
        <v/>
      </c>
      <c r="M37" s="49" t="str">
        <f>IF('ORDER FORM'!A73 &lt;&gt; "",'ORDER FORM'!$J$10,"")</f>
        <v/>
      </c>
      <c r="N37" s="49" t="str">
        <f>IF('ORDER FORM'!A73 &lt;&gt; "",'ORDER FORM'!$J$11,"")</f>
        <v/>
      </c>
      <c r="O37" s="49" t="str">
        <f>IF('ORDER FORM'!A73 &lt;&gt; "",'ORDER FORM'!$J$12,"")</f>
        <v/>
      </c>
      <c r="P37" s="73" t="str">
        <f>IF('ORDER FORM'!A73 &lt;&gt; "",'ORDER FORM'!$J$13,"")</f>
        <v/>
      </c>
      <c r="Q37" s="73" t="str">
        <f>IF('ORDER FORM'!A73 &lt;&gt; "",'ORDER FORM'!$J$14,"")</f>
        <v/>
      </c>
      <c r="R37" s="73" t="str">
        <f>IF('ORDER FORM'!A73 &lt;&gt; "",'ORDER FORM'!$J$53,"")</f>
        <v/>
      </c>
      <c r="S37" s="73" t="str">
        <f>IF('ORDER FORM'!A73 &lt;&gt; "",'ORDER FORM'!$J$5,"")</f>
        <v/>
      </c>
      <c r="T37" s="31" t="str">
        <f>IF('ORDER FORM'!B73 &gt;0,'ORDER FORM'!A73,"")</f>
        <v/>
      </c>
      <c r="U37" t="str">
        <f>IF('ORDER FORM'!A73 &lt;&gt; "",'ORDER FORM'!B73,"")</f>
        <v/>
      </c>
      <c r="V37" t="str">
        <f>IF('ORDER FORM'!A73 &lt;&gt; "",'ORDER FORM'!C73,"")</f>
        <v/>
      </c>
      <c r="W37" s="54" t="str">
        <f>IF('ORDER FORM'!A73 &lt;&gt; "",'ORDER FORM'!D73,"")</f>
        <v/>
      </c>
      <c r="X37" t="str">
        <f>IF('ORDER FORM'!A73 &lt;&gt; "",'ORDER FORM'!E73,"")</f>
        <v/>
      </c>
      <c r="Y37" s="55" t="str">
        <f>IF('ORDER FORM'!A73 &lt;&gt; "",'ORDER FORM'!I73,"")</f>
        <v/>
      </c>
      <c r="Z37" s="55" t="str">
        <f>IF('ORDER FORM'!A73 &lt;&gt; "",'ORDER FORM'!J73,"")</f>
        <v/>
      </c>
      <c r="AA37" s="129" t="str">
        <f>IF('ORDER FORM'!A73&lt;&gt;"",IF('ORDER FORM'!$K$16=0,"",'ORDER FORM'!$K$16),"")</f>
        <v/>
      </c>
      <c r="AB37" s="129" t="str">
        <f>IF('ORDER FORM'!A73&lt;&gt; "", IF('ORDER FORM'!$K$17=0,"",'ORDER FORM'!$K$17),"")</f>
        <v/>
      </c>
      <c r="AC37" s="129" t="str">
        <f>IF('ORDER FORM'!A73&lt;&gt;"",IF('ORDER FORM'!$K$18=0,"",'ORDER FORM'!$K$18),"")</f>
        <v/>
      </c>
    </row>
    <row r="38" spans="1:29">
      <c r="A38" s="81" t="str">
        <f>IF('ORDER FORM'!A74 &lt;&gt; "",'ORDER FORM'!$B$6,"")</f>
        <v/>
      </c>
      <c r="B38" s="49" t="str">
        <f>IF('ORDER FORM'!A74 &lt;&gt; "",'ORDER FORM'!$B$8,"")</f>
        <v/>
      </c>
      <c r="C38" s="81" t="str">
        <f>IF('ORDER FORM'!A74 &lt;&gt; "",'ORDER FORM'!$H$6,"")</f>
        <v/>
      </c>
      <c r="D38" s="50" t="str">
        <f>IF('ORDER FORM'!A74 &lt;&gt; "",'ORDER FORM'!$H$10,"")</f>
        <v/>
      </c>
      <c r="E38" s="113" t="str">
        <f>IF('ORDER FORM'!A74 &lt;&gt; "",IF('ORDER FORM'!$K$19 = 0,"",'ORDER FORM'!$K$19),"")</f>
        <v/>
      </c>
      <c r="F38" s="113" t="str">
        <f>IF('ORDER FORM'!A74 &lt;&gt; "", IF('ORDER FORM'!$H$8 = 0,"",'ORDER FORM'!$H$8),"")</f>
        <v/>
      </c>
      <c r="G38" s="49" t="str">
        <f>IF('ORDER FORM'!A74 &lt;&gt; "",'ORDER FORM'!$J$3,"")</f>
        <v/>
      </c>
      <c r="H38" s="49" t="str">
        <f>IF('ORDER FORM'!A74 &lt;&gt; "",'ORDER FORM'!$J$4,"")</f>
        <v/>
      </c>
      <c r="I38" s="49" t="str">
        <f>IF('ORDER FORM'!A74 &lt;&gt; "",'ORDER FORM'!$J$6,"")</f>
        <v/>
      </c>
      <c r="J38" s="49" t="str">
        <f>IF('ORDER FORM'!A74 &lt;&gt; "",'ORDER FORM'!$J$7,"")</f>
        <v/>
      </c>
      <c r="K38" s="49" t="str">
        <f>IF('ORDER FORM'!A74 &lt;&gt; "",'ORDER FORM'!$J$8,"")</f>
        <v/>
      </c>
      <c r="L38" s="49" t="str">
        <f>IF('ORDER FORM'!A74 &lt;&gt; "",'ORDER FORM'!$J$9,"")</f>
        <v/>
      </c>
      <c r="M38" s="49" t="str">
        <f>IF('ORDER FORM'!A74 &lt;&gt; "",'ORDER FORM'!$J$10,"")</f>
        <v/>
      </c>
      <c r="N38" s="49" t="str">
        <f>IF('ORDER FORM'!A74 &lt;&gt; "",'ORDER FORM'!$J$11,"")</f>
        <v/>
      </c>
      <c r="O38" s="49" t="str">
        <f>IF('ORDER FORM'!A74 &lt;&gt; "",'ORDER FORM'!$J$12,"")</f>
        <v/>
      </c>
      <c r="P38" s="73" t="str">
        <f>IF('ORDER FORM'!A74 &lt;&gt; "",'ORDER FORM'!$J$13,"")</f>
        <v/>
      </c>
      <c r="Q38" s="73" t="str">
        <f>IF('ORDER FORM'!A74 &lt;&gt; "",'ORDER FORM'!$J$14,"")</f>
        <v/>
      </c>
      <c r="R38" s="73" t="str">
        <f>IF('ORDER FORM'!A74 &lt;&gt; "",'ORDER FORM'!$J$53,"")</f>
        <v/>
      </c>
      <c r="S38" s="73" t="str">
        <f>IF('ORDER FORM'!A74 &lt;&gt; "",'ORDER FORM'!$J$5,"")</f>
        <v/>
      </c>
      <c r="T38" s="31" t="str">
        <f>IF('ORDER FORM'!B74 &gt;0,'ORDER FORM'!A74,"")</f>
        <v/>
      </c>
      <c r="U38" t="str">
        <f>IF('ORDER FORM'!A74 &lt;&gt; "",'ORDER FORM'!B74,"")</f>
        <v/>
      </c>
      <c r="V38" t="str">
        <f>IF('ORDER FORM'!A74 &lt;&gt; "",'ORDER FORM'!C74,"")</f>
        <v/>
      </c>
      <c r="W38" s="54" t="str">
        <f>IF('ORDER FORM'!A74 &lt;&gt; "",'ORDER FORM'!D74,"")</f>
        <v/>
      </c>
      <c r="X38" t="str">
        <f>IF('ORDER FORM'!A74 &lt;&gt; "",'ORDER FORM'!E74,"")</f>
        <v/>
      </c>
      <c r="Y38" s="55" t="str">
        <f>IF('ORDER FORM'!A74 &lt;&gt; "",'ORDER FORM'!I74,"")</f>
        <v/>
      </c>
      <c r="Z38" s="55" t="str">
        <f>IF('ORDER FORM'!A74 &lt;&gt; "",'ORDER FORM'!J74,"")</f>
        <v/>
      </c>
      <c r="AA38" s="129" t="str">
        <f>IF('ORDER FORM'!A74&lt;&gt;"",IF('ORDER FORM'!$K$16=0,"",'ORDER FORM'!$K$16),"")</f>
        <v/>
      </c>
      <c r="AB38" s="129" t="str">
        <f>IF('ORDER FORM'!A74&lt;&gt; "", IF('ORDER FORM'!$K$17=0,"",'ORDER FORM'!$K$17),"")</f>
        <v/>
      </c>
      <c r="AC38" s="129" t="str">
        <f>IF('ORDER FORM'!A74&lt;&gt;"",IF('ORDER FORM'!$K$18=0,"",'ORDER FORM'!$K$18),"")</f>
        <v/>
      </c>
    </row>
    <row r="39" spans="1:29">
      <c r="A39" s="81" t="str">
        <f>IF('ORDER FORM'!A75 &lt;&gt; "",'ORDER FORM'!$B$6,"")</f>
        <v/>
      </c>
      <c r="B39" s="49" t="str">
        <f>IF('ORDER FORM'!A75 &lt;&gt; "",'ORDER FORM'!$B$8,"")</f>
        <v/>
      </c>
      <c r="C39" s="81" t="str">
        <f>IF('ORDER FORM'!A75 &lt;&gt; "",'ORDER FORM'!$H$6,"")</f>
        <v/>
      </c>
      <c r="D39" s="50" t="str">
        <f>IF('ORDER FORM'!A75 &lt;&gt; "",'ORDER FORM'!$H$10,"")</f>
        <v/>
      </c>
      <c r="E39" s="113" t="str">
        <f>IF('ORDER FORM'!A75 &lt;&gt; "",IF('ORDER FORM'!$K$19 = 0,"",'ORDER FORM'!$K$19),"")</f>
        <v/>
      </c>
      <c r="F39" s="113" t="str">
        <f>IF('ORDER FORM'!A75 &lt;&gt; "", IF('ORDER FORM'!$H$8 = 0,"",'ORDER FORM'!$H$8),"")</f>
        <v/>
      </c>
      <c r="G39" s="49" t="str">
        <f>IF('ORDER FORM'!A75 &lt;&gt; "",'ORDER FORM'!$J$3,"")</f>
        <v/>
      </c>
      <c r="H39" s="49" t="str">
        <f>IF('ORDER FORM'!A75 &lt;&gt; "",'ORDER FORM'!$J$4,"")</f>
        <v/>
      </c>
      <c r="I39" s="49" t="str">
        <f>IF('ORDER FORM'!A75 &lt;&gt; "",'ORDER FORM'!$J$6,"")</f>
        <v/>
      </c>
      <c r="J39" s="49" t="str">
        <f>IF('ORDER FORM'!A75 &lt;&gt; "",'ORDER FORM'!$J$7,"")</f>
        <v/>
      </c>
      <c r="K39" s="49" t="str">
        <f>IF('ORDER FORM'!A75 &lt;&gt; "",'ORDER FORM'!$J$8,"")</f>
        <v/>
      </c>
      <c r="L39" s="49" t="str">
        <f>IF('ORDER FORM'!A75 &lt;&gt; "",'ORDER FORM'!$J$9,"")</f>
        <v/>
      </c>
      <c r="M39" s="49" t="str">
        <f>IF('ORDER FORM'!A75 &lt;&gt; "",'ORDER FORM'!$J$10,"")</f>
        <v/>
      </c>
      <c r="N39" s="49" t="str">
        <f>IF('ORDER FORM'!A75 &lt;&gt; "",'ORDER FORM'!$J$11,"")</f>
        <v/>
      </c>
      <c r="O39" s="49" t="str">
        <f>IF('ORDER FORM'!A75 &lt;&gt; "",'ORDER FORM'!$J$12,"")</f>
        <v/>
      </c>
      <c r="P39" s="73" t="str">
        <f>IF('ORDER FORM'!A75 &lt;&gt; "",'ORDER FORM'!$J$13,"")</f>
        <v/>
      </c>
      <c r="Q39" s="73" t="str">
        <f>IF('ORDER FORM'!A75 &lt;&gt; "",'ORDER FORM'!$J$14,"")</f>
        <v/>
      </c>
      <c r="R39" s="73" t="str">
        <f>IF('ORDER FORM'!A75 &lt;&gt; "",'ORDER FORM'!$J$53,"")</f>
        <v/>
      </c>
      <c r="S39" s="73" t="str">
        <f>IF('ORDER FORM'!A75 &lt;&gt; "",'ORDER FORM'!$J$5,"")</f>
        <v/>
      </c>
      <c r="T39" s="31" t="str">
        <f>IF('ORDER FORM'!B75 &gt;0,'ORDER FORM'!A75,"")</f>
        <v/>
      </c>
      <c r="U39" t="str">
        <f>IF('ORDER FORM'!A75 &lt;&gt; "",'ORDER FORM'!B75,"")</f>
        <v/>
      </c>
      <c r="V39" t="str">
        <f>IF('ORDER FORM'!A75 &lt;&gt; "",'ORDER FORM'!C75,"")</f>
        <v/>
      </c>
      <c r="W39" s="54" t="str">
        <f>IF('ORDER FORM'!A75 &lt;&gt; "",'ORDER FORM'!D75,"")</f>
        <v/>
      </c>
      <c r="X39" t="str">
        <f>IF('ORDER FORM'!A75 &lt;&gt; "",'ORDER FORM'!E75,"")</f>
        <v/>
      </c>
      <c r="Y39" s="55" t="str">
        <f>IF('ORDER FORM'!A75 &lt;&gt; "",'ORDER FORM'!I75,"")</f>
        <v/>
      </c>
      <c r="Z39" s="55" t="str">
        <f>IF('ORDER FORM'!A75 &lt;&gt; "",'ORDER FORM'!J75,"")</f>
        <v/>
      </c>
      <c r="AA39" s="129" t="str">
        <f>IF('ORDER FORM'!A75&lt;&gt;"",IF('ORDER FORM'!$K$16=0,"",'ORDER FORM'!$K$16),"")</f>
        <v/>
      </c>
      <c r="AB39" s="129" t="str">
        <f>IF('ORDER FORM'!A75&lt;&gt; "", IF('ORDER FORM'!$K$17=0,"",'ORDER FORM'!$K$17),"")</f>
        <v/>
      </c>
      <c r="AC39" s="129" t="str">
        <f>IF('ORDER FORM'!A75&lt;&gt;"",IF('ORDER FORM'!$K$18=0,"",'ORDER FORM'!$K$18),"")</f>
        <v/>
      </c>
    </row>
    <row r="40" spans="1:29">
      <c r="A40" s="81" t="str">
        <f>IF('ORDER FORM'!A76 &lt;&gt; "",'ORDER FORM'!$B$6,"")</f>
        <v/>
      </c>
      <c r="B40" s="49" t="str">
        <f>IF('ORDER FORM'!A76 &lt;&gt; "",'ORDER FORM'!$B$8,"")</f>
        <v/>
      </c>
      <c r="C40" s="81" t="str">
        <f>IF('ORDER FORM'!A76 &lt;&gt; "",'ORDER FORM'!$H$6,"")</f>
        <v/>
      </c>
      <c r="D40" s="50" t="str">
        <f>IF('ORDER FORM'!A76 &lt;&gt; "",'ORDER FORM'!$H$10,"")</f>
        <v/>
      </c>
      <c r="E40" s="113" t="str">
        <f>IF('ORDER FORM'!A76 &lt;&gt; "",IF('ORDER FORM'!$K$19 = 0,"",'ORDER FORM'!$K$19),"")</f>
        <v/>
      </c>
      <c r="F40" s="113" t="str">
        <f>IF('ORDER FORM'!A76 &lt;&gt; "", IF('ORDER FORM'!$H$8 = 0,"",'ORDER FORM'!$H$8),"")</f>
        <v/>
      </c>
      <c r="G40" s="49" t="str">
        <f>IF('ORDER FORM'!A76 &lt;&gt; "",'ORDER FORM'!$J$3,"")</f>
        <v/>
      </c>
      <c r="H40" s="49" t="str">
        <f>IF('ORDER FORM'!A76 &lt;&gt; "",'ORDER FORM'!$J$4,"")</f>
        <v/>
      </c>
      <c r="I40" s="49" t="str">
        <f>IF('ORDER FORM'!A76 &lt;&gt; "",'ORDER FORM'!$J$6,"")</f>
        <v/>
      </c>
      <c r="J40" s="49" t="str">
        <f>IF('ORDER FORM'!A76 &lt;&gt; "",'ORDER FORM'!$J$7,"")</f>
        <v/>
      </c>
      <c r="K40" s="49" t="str">
        <f>IF('ORDER FORM'!A76 &lt;&gt; "",'ORDER FORM'!$J$8,"")</f>
        <v/>
      </c>
      <c r="L40" s="49" t="str">
        <f>IF('ORDER FORM'!A76 &lt;&gt; "",'ORDER FORM'!$J$9,"")</f>
        <v/>
      </c>
      <c r="M40" s="49" t="str">
        <f>IF('ORDER FORM'!A76 &lt;&gt; "",'ORDER FORM'!$J$10,"")</f>
        <v/>
      </c>
      <c r="N40" s="49" t="str">
        <f>IF('ORDER FORM'!A76 &lt;&gt; "",'ORDER FORM'!$J$11,"")</f>
        <v/>
      </c>
      <c r="O40" s="49" t="str">
        <f>IF('ORDER FORM'!A76 &lt;&gt; "",'ORDER FORM'!$J$12,"")</f>
        <v/>
      </c>
      <c r="P40" s="73" t="str">
        <f>IF('ORDER FORM'!A76 &lt;&gt; "",'ORDER FORM'!$J$13,"")</f>
        <v/>
      </c>
      <c r="Q40" s="73" t="str">
        <f>IF('ORDER FORM'!A76 &lt;&gt; "",'ORDER FORM'!$J$14,"")</f>
        <v/>
      </c>
      <c r="R40" s="73" t="str">
        <f>IF('ORDER FORM'!A76 &lt;&gt; "",'ORDER FORM'!$J$53,"")</f>
        <v/>
      </c>
      <c r="S40" s="73" t="str">
        <f>IF('ORDER FORM'!A76 &lt;&gt; "",'ORDER FORM'!$J$5,"")</f>
        <v/>
      </c>
      <c r="T40" s="31" t="str">
        <f>IF('ORDER FORM'!B76 &gt;0,'ORDER FORM'!A76,"")</f>
        <v/>
      </c>
      <c r="U40" t="str">
        <f>IF('ORDER FORM'!A76 &lt;&gt; "",'ORDER FORM'!B76,"")</f>
        <v/>
      </c>
      <c r="V40" t="str">
        <f>IF('ORDER FORM'!A76 &lt;&gt; "",'ORDER FORM'!C76,"")</f>
        <v/>
      </c>
      <c r="W40" s="54" t="str">
        <f>IF('ORDER FORM'!A76 &lt;&gt; "",'ORDER FORM'!D76,"")</f>
        <v/>
      </c>
      <c r="X40" t="str">
        <f>IF('ORDER FORM'!A76 &lt;&gt; "",'ORDER FORM'!E76,"")</f>
        <v/>
      </c>
      <c r="Y40" s="55" t="str">
        <f>IF('ORDER FORM'!A76 &lt;&gt; "",'ORDER FORM'!I76,"")</f>
        <v/>
      </c>
      <c r="Z40" s="55" t="str">
        <f>IF('ORDER FORM'!A76 &lt;&gt; "",'ORDER FORM'!J76,"")</f>
        <v/>
      </c>
      <c r="AA40" s="129" t="str">
        <f>IF('ORDER FORM'!A76&lt;&gt;"",IF('ORDER FORM'!$K$16=0,"",'ORDER FORM'!$K$16),"")</f>
        <v/>
      </c>
      <c r="AB40" s="129" t="str">
        <f>IF('ORDER FORM'!A76&lt;&gt; "", IF('ORDER FORM'!$K$17=0,"",'ORDER FORM'!$K$17),"")</f>
        <v/>
      </c>
      <c r="AC40" s="129" t="str">
        <f>IF('ORDER FORM'!A76&lt;&gt;"",IF('ORDER FORM'!$K$18=0,"",'ORDER FORM'!$K$18),"")</f>
        <v/>
      </c>
    </row>
    <row r="41" spans="1:29">
      <c r="A41" s="81" t="str">
        <f>IF('ORDER FORM'!A77 &lt;&gt; "",'ORDER FORM'!$B$6,"")</f>
        <v/>
      </c>
      <c r="B41" s="49" t="str">
        <f>IF('ORDER FORM'!A77 &lt;&gt; "",'ORDER FORM'!$B$8,"")</f>
        <v/>
      </c>
      <c r="C41" s="81" t="str">
        <f>IF('ORDER FORM'!A77 &lt;&gt; "",'ORDER FORM'!$H$6,"")</f>
        <v/>
      </c>
      <c r="D41" s="50" t="str">
        <f>IF('ORDER FORM'!A77 &lt;&gt; "",'ORDER FORM'!$H$10,"")</f>
        <v/>
      </c>
      <c r="E41" s="113" t="str">
        <f>IF('ORDER FORM'!A77 &lt;&gt; "",IF('ORDER FORM'!$K$19 = 0,"",'ORDER FORM'!$K$19),"")</f>
        <v/>
      </c>
      <c r="F41" s="113" t="str">
        <f>IF('ORDER FORM'!A77 &lt;&gt; "", IF('ORDER FORM'!$H$8 = 0,"",'ORDER FORM'!$H$8),"")</f>
        <v/>
      </c>
      <c r="G41" s="49" t="str">
        <f>IF('ORDER FORM'!A77 &lt;&gt; "",'ORDER FORM'!$J$3,"")</f>
        <v/>
      </c>
      <c r="H41" s="49" t="str">
        <f>IF('ORDER FORM'!A77 &lt;&gt; "",'ORDER FORM'!$J$4,"")</f>
        <v/>
      </c>
      <c r="I41" s="49" t="str">
        <f>IF('ORDER FORM'!A77 &lt;&gt; "",'ORDER FORM'!$J$6,"")</f>
        <v/>
      </c>
      <c r="J41" s="49" t="str">
        <f>IF('ORDER FORM'!A77 &lt;&gt; "",'ORDER FORM'!$J$7,"")</f>
        <v/>
      </c>
      <c r="K41" s="49" t="str">
        <f>IF('ORDER FORM'!A77 &lt;&gt; "",'ORDER FORM'!$J$8,"")</f>
        <v/>
      </c>
      <c r="L41" s="49" t="str">
        <f>IF('ORDER FORM'!A77 &lt;&gt; "",'ORDER FORM'!$J$9,"")</f>
        <v/>
      </c>
      <c r="M41" s="49" t="str">
        <f>IF('ORDER FORM'!A77 &lt;&gt; "",'ORDER FORM'!$J$10,"")</f>
        <v/>
      </c>
      <c r="N41" s="49" t="str">
        <f>IF('ORDER FORM'!A77 &lt;&gt; "",'ORDER FORM'!$J$11,"")</f>
        <v/>
      </c>
      <c r="O41" s="49" t="str">
        <f>IF('ORDER FORM'!A77 &lt;&gt; "",'ORDER FORM'!$J$12,"")</f>
        <v/>
      </c>
      <c r="P41" s="73" t="str">
        <f>IF('ORDER FORM'!A77 &lt;&gt; "",'ORDER FORM'!$J$13,"")</f>
        <v/>
      </c>
      <c r="Q41" s="73" t="str">
        <f>IF('ORDER FORM'!A77 &lt;&gt; "",'ORDER FORM'!$J$14,"")</f>
        <v/>
      </c>
      <c r="R41" s="73" t="str">
        <f>IF('ORDER FORM'!A77 &lt;&gt; "",'ORDER FORM'!$J$53,"")</f>
        <v/>
      </c>
      <c r="S41" s="73" t="str">
        <f>IF('ORDER FORM'!A77 &lt;&gt; "",'ORDER FORM'!$J$5,"")</f>
        <v/>
      </c>
      <c r="T41" s="31" t="str">
        <f>IF('ORDER FORM'!B77 &gt;0,'ORDER FORM'!A77,"")</f>
        <v/>
      </c>
      <c r="U41" t="str">
        <f>IF('ORDER FORM'!A77 &lt;&gt; "",'ORDER FORM'!B77,"")</f>
        <v/>
      </c>
      <c r="V41" t="str">
        <f>IF('ORDER FORM'!A77 &lt;&gt; "",'ORDER FORM'!C77,"")</f>
        <v/>
      </c>
      <c r="W41" s="54" t="str">
        <f>IF('ORDER FORM'!A77 &lt;&gt; "",'ORDER FORM'!D77,"")</f>
        <v/>
      </c>
      <c r="X41" t="str">
        <f>IF('ORDER FORM'!A77 &lt;&gt; "",'ORDER FORM'!E77,"")</f>
        <v/>
      </c>
      <c r="Y41" s="55" t="str">
        <f>IF('ORDER FORM'!A77 &lt;&gt; "",'ORDER FORM'!I77,"")</f>
        <v/>
      </c>
      <c r="Z41" s="55" t="str">
        <f>IF('ORDER FORM'!A77 &lt;&gt; "",'ORDER FORM'!J77,"")</f>
        <v/>
      </c>
      <c r="AA41" s="129" t="str">
        <f>IF('ORDER FORM'!A77&lt;&gt;"",IF('ORDER FORM'!$K$16=0,"",'ORDER FORM'!$K$16),"")</f>
        <v/>
      </c>
      <c r="AB41" s="129" t="str">
        <f>IF('ORDER FORM'!A77&lt;&gt; "", IF('ORDER FORM'!$K$17=0,"",'ORDER FORM'!$K$17),"")</f>
        <v/>
      </c>
      <c r="AC41" s="129" t="str">
        <f>IF('ORDER FORM'!A77&lt;&gt;"",IF('ORDER FORM'!$K$18=0,"",'ORDER FORM'!$K$18),"")</f>
        <v/>
      </c>
    </row>
    <row r="42" spans="1:29">
      <c r="A42" s="81" t="str">
        <f>IF('ORDER FORM'!A78 &lt;&gt; "",'ORDER FORM'!$B$6,"")</f>
        <v/>
      </c>
      <c r="B42" s="49" t="str">
        <f>IF('ORDER FORM'!A78 &lt;&gt; "",'ORDER FORM'!$B$8,"")</f>
        <v/>
      </c>
      <c r="C42" s="81" t="str">
        <f>IF('ORDER FORM'!A78 &lt;&gt; "",'ORDER FORM'!$H$6,"")</f>
        <v/>
      </c>
      <c r="D42" s="50" t="str">
        <f>IF('ORDER FORM'!A78 &lt;&gt; "",'ORDER FORM'!$H$10,"")</f>
        <v/>
      </c>
      <c r="E42" s="113" t="str">
        <f>IF('ORDER FORM'!A78 &lt;&gt; "",IF('ORDER FORM'!$K$19 = 0,"",'ORDER FORM'!$K$19),"")</f>
        <v/>
      </c>
      <c r="F42" s="113" t="str">
        <f>IF('ORDER FORM'!A78 &lt;&gt; "", IF('ORDER FORM'!$H$8 = 0,"",'ORDER FORM'!$H$8),"")</f>
        <v/>
      </c>
      <c r="G42" s="49" t="str">
        <f>IF('ORDER FORM'!A78 &lt;&gt; "",'ORDER FORM'!$J$3,"")</f>
        <v/>
      </c>
      <c r="H42" s="49" t="str">
        <f>IF('ORDER FORM'!A78 &lt;&gt; "",'ORDER FORM'!$J$4,"")</f>
        <v/>
      </c>
      <c r="I42" s="49" t="str">
        <f>IF('ORDER FORM'!A78 &lt;&gt; "",'ORDER FORM'!$J$6,"")</f>
        <v/>
      </c>
      <c r="J42" s="49" t="str">
        <f>IF('ORDER FORM'!A78 &lt;&gt; "",'ORDER FORM'!$J$7,"")</f>
        <v/>
      </c>
      <c r="K42" s="49" t="str">
        <f>IF('ORDER FORM'!A78 &lt;&gt; "",'ORDER FORM'!$J$8,"")</f>
        <v/>
      </c>
      <c r="L42" s="49" t="str">
        <f>IF('ORDER FORM'!A78 &lt;&gt; "",'ORDER FORM'!$J$9,"")</f>
        <v/>
      </c>
      <c r="M42" s="49" t="str">
        <f>IF('ORDER FORM'!A78 &lt;&gt; "",'ORDER FORM'!$J$10,"")</f>
        <v/>
      </c>
      <c r="N42" s="49" t="str">
        <f>IF('ORDER FORM'!A78 &lt;&gt; "",'ORDER FORM'!$J$11,"")</f>
        <v/>
      </c>
      <c r="O42" s="49" t="str">
        <f>IF('ORDER FORM'!A78 &lt;&gt; "",'ORDER FORM'!$J$12,"")</f>
        <v/>
      </c>
      <c r="P42" s="73" t="str">
        <f>IF('ORDER FORM'!A78 &lt;&gt; "",'ORDER FORM'!$J$13,"")</f>
        <v/>
      </c>
      <c r="Q42" s="73" t="str">
        <f>IF('ORDER FORM'!A78 &lt;&gt; "",'ORDER FORM'!$J$14,"")</f>
        <v/>
      </c>
      <c r="R42" s="73" t="str">
        <f>IF('ORDER FORM'!A78 &lt;&gt; "",'ORDER FORM'!$J$53,"")</f>
        <v/>
      </c>
      <c r="S42" s="73" t="str">
        <f>IF('ORDER FORM'!A78 &lt;&gt; "",'ORDER FORM'!$J$5,"")</f>
        <v/>
      </c>
      <c r="T42" s="31" t="str">
        <f>IF('ORDER FORM'!B78 &gt;0,'ORDER FORM'!A78,"")</f>
        <v/>
      </c>
      <c r="U42" t="str">
        <f>IF('ORDER FORM'!A78 &lt;&gt; "",'ORDER FORM'!B78,"")</f>
        <v/>
      </c>
      <c r="V42" t="str">
        <f>IF('ORDER FORM'!A78 &lt;&gt; "",'ORDER FORM'!C78,"")</f>
        <v/>
      </c>
      <c r="W42" s="54" t="str">
        <f>IF('ORDER FORM'!A78 &lt;&gt; "",'ORDER FORM'!D78,"")</f>
        <v/>
      </c>
      <c r="X42" t="str">
        <f>IF('ORDER FORM'!A78 &lt;&gt; "",'ORDER FORM'!E78,"")</f>
        <v/>
      </c>
      <c r="Y42" s="55" t="str">
        <f>IF('ORDER FORM'!A78 &lt;&gt; "",'ORDER FORM'!I78,"")</f>
        <v/>
      </c>
      <c r="Z42" s="55" t="str">
        <f>IF('ORDER FORM'!A78 &lt;&gt; "",'ORDER FORM'!J78,"")</f>
        <v/>
      </c>
      <c r="AA42" s="129" t="str">
        <f>IF('ORDER FORM'!A78&lt;&gt;"",IF('ORDER FORM'!$K$16=0,"",'ORDER FORM'!$K$16),"")</f>
        <v/>
      </c>
      <c r="AB42" s="129" t="str">
        <f>IF('ORDER FORM'!A78&lt;&gt; "", IF('ORDER FORM'!$K$17=0,"",'ORDER FORM'!$K$17),"")</f>
        <v/>
      </c>
      <c r="AC42" s="129" t="str">
        <f>IF('ORDER FORM'!A78&lt;&gt;"",IF('ORDER FORM'!$K$18=0,"",'ORDER FORM'!$K$18),"")</f>
        <v/>
      </c>
    </row>
    <row r="43" spans="1:29">
      <c r="A43" s="81" t="str">
        <f>IF('ORDER FORM'!A79 &lt;&gt; "",'ORDER FORM'!$B$6,"")</f>
        <v/>
      </c>
      <c r="B43" s="49" t="str">
        <f>IF('ORDER FORM'!A79 &lt;&gt; "",'ORDER FORM'!$B$8,"")</f>
        <v/>
      </c>
      <c r="C43" s="81" t="str">
        <f>IF('ORDER FORM'!A79 &lt;&gt; "",'ORDER FORM'!$H$6,"")</f>
        <v/>
      </c>
      <c r="D43" s="50" t="str">
        <f>IF('ORDER FORM'!A79 &lt;&gt; "",'ORDER FORM'!$H$10,"")</f>
        <v/>
      </c>
      <c r="E43" s="113" t="str">
        <f>IF('ORDER FORM'!A79 &lt;&gt; "",IF('ORDER FORM'!$K$19 = 0,"",'ORDER FORM'!$K$19),"")</f>
        <v/>
      </c>
      <c r="F43" s="113" t="str">
        <f>IF('ORDER FORM'!A79 &lt;&gt; "", IF('ORDER FORM'!$H$8 = 0,"",'ORDER FORM'!$H$8),"")</f>
        <v/>
      </c>
      <c r="G43" s="49" t="str">
        <f>IF('ORDER FORM'!A79 &lt;&gt; "",'ORDER FORM'!$J$3,"")</f>
        <v/>
      </c>
      <c r="H43" s="49" t="str">
        <f>IF('ORDER FORM'!A79 &lt;&gt; "",'ORDER FORM'!$J$4,"")</f>
        <v/>
      </c>
      <c r="I43" s="49" t="str">
        <f>IF('ORDER FORM'!A79 &lt;&gt; "",'ORDER FORM'!$J$6,"")</f>
        <v/>
      </c>
      <c r="J43" s="49" t="str">
        <f>IF('ORDER FORM'!A79 &lt;&gt; "",'ORDER FORM'!$J$7,"")</f>
        <v/>
      </c>
      <c r="K43" s="49" t="str">
        <f>IF('ORDER FORM'!A79 &lt;&gt; "",'ORDER FORM'!$J$8,"")</f>
        <v/>
      </c>
      <c r="L43" s="49" t="str">
        <f>IF('ORDER FORM'!A79 &lt;&gt; "",'ORDER FORM'!$J$9,"")</f>
        <v/>
      </c>
      <c r="M43" s="49" t="str">
        <f>IF('ORDER FORM'!A79 &lt;&gt; "",'ORDER FORM'!$J$10,"")</f>
        <v/>
      </c>
      <c r="N43" s="49" t="str">
        <f>IF('ORDER FORM'!A79 &lt;&gt; "",'ORDER FORM'!$J$11,"")</f>
        <v/>
      </c>
      <c r="O43" s="49" t="str">
        <f>IF('ORDER FORM'!A79 &lt;&gt; "",'ORDER FORM'!$J$12,"")</f>
        <v/>
      </c>
      <c r="P43" s="73" t="str">
        <f>IF('ORDER FORM'!A79 &lt;&gt; "",'ORDER FORM'!$J$13,"")</f>
        <v/>
      </c>
      <c r="Q43" s="73" t="str">
        <f>IF('ORDER FORM'!A79 &lt;&gt; "",'ORDER FORM'!$J$14,"")</f>
        <v/>
      </c>
      <c r="R43" s="73" t="str">
        <f>IF('ORDER FORM'!A79 &lt;&gt; "",'ORDER FORM'!$J$53,"")</f>
        <v/>
      </c>
      <c r="S43" s="73" t="str">
        <f>IF('ORDER FORM'!A79 &lt;&gt; "",'ORDER FORM'!$J$5,"")</f>
        <v/>
      </c>
      <c r="T43" s="31" t="str">
        <f>IF('ORDER FORM'!B79 &gt;0,'ORDER FORM'!A79,"")</f>
        <v/>
      </c>
      <c r="U43" t="str">
        <f>IF('ORDER FORM'!A79 &lt;&gt; "",'ORDER FORM'!B79,"")</f>
        <v/>
      </c>
      <c r="V43" t="str">
        <f>IF('ORDER FORM'!A79 &lt;&gt; "",'ORDER FORM'!C79,"")</f>
        <v/>
      </c>
      <c r="W43" s="54" t="str">
        <f>IF('ORDER FORM'!A79 &lt;&gt; "",'ORDER FORM'!D79,"")</f>
        <v/>
      </c>
      <c r="X43" t="str">
        <f>IF('ORDER FORM'!A79 &lt;&gt; "",'ORDER FORM'!E79,"")</f>
        <v/>
      </c>
      <c r="Y43" s="55" t="str">
        <f>IF('ORDER FORM'!A79 &lt;&gt; "",'ORDER FORM'!I79,"")</f>
        <v/>
      </c>
      <c r="Z43" s="55" t="str">
        <f>IF('ORDER FORM'!A79 &lt;&gt; "",'ORDER FORM'!J79,"")</f>
        <v/>
      </c>
      <c r="AA43" s="129" t="str">
        <f>IF('ORDER FORM'!A79&lt;&gt;"",IF('ORDER FORM'!$K$16=0,"",'ORDER FORM'!$K$16),"")</f>
        <v/>
      </c>
      <c r="AB43" s="129" t="str">
        <f>IF('ORDER FORM'!A79&lt;&gt; "", IF('ORDER FORM'!$K$17=0,"",'ORDER FORM'!$K$17),"")</f>
        <v/>
      </c>
      <c r="AC43" s="129" t="str">
        <f>IF('ORDER FORM'!A79&lt;&gt;"",IF('ORDER FORM'!$K$18=0,"",'ORDER FORM'!$K$18),"")</f>
        <v/>
      </c>
    </row>
    <row r="44" spans="1:29">
      <c r="A44" s="81" t="str">
        <f>IF('ORDER FORM'!A80 &lt;&gt; "",'ORDER FORM'!$B$6,"")</f>
        <v/>
      </c>
      <c r="B44" s="49" t="str">
        <f>IF('ORDER FORM'!A80 &lt;&gt; "",'ORDER FORM'!$B$8,"")</f>
        <v/>
      </c>
      <c r="C44" s="81" t="str">
        <f>IF('ORDER FORM'!A80 &lt;&gt; "",'ORDER FORM'!$H$6,"")</f>
        <v/>
      </c>
      <c r="D44" s="50" t="str">
        <f>IF('ORDER FORM'!A80 &lt;&gt; "",'ORDER FORM'!$H$10,"")</f>
        <v/>
      </c>
      <c r="E44" s="113" t="str">
        <f>IF('ORDER FORM'!A80 &lt;&gt; "",IF('ORDER FORM'!$K$19 = 0,"",'ORDER FORM'!$K$19),"")</f>
        <v/>
      </c>
      <c r="F44" s="113" t="str">
        <f>IF('ORDER FORM'!A80 &lt;&gt; "", IF('ORDER FORM'!$H$8 = 0,"",'ORDER FORM'!$H$8),"")</f>
        <v/>
      </c>
      <c r="G44" s="49" t="str">
        <f>IF('ORDER FORM'!A80 &lt;&gt; "",'ORDER FORM'!$J$3,"")</f>
        <v/>
      </c>
      <c r="H44" s="49" t="str">
        <f>IF('ORDER FORM'!A80 &lt;&gt; "",'ORDER FORM'!$J$4,"")</f>
        <v/>
      </c>
      <c r="I44" s="49" t="str">
        <f>IF('ORDER FORM'!A80 &lt;&gt; "",'ORDER FORM'!$J$6,"")</f>
        <v/>
      </c>
      <c r="J44" s="49" t="str">
        <f>IF('ORDER FORM'!A80 &lt;&gt; "",'ORDER FORM'!$J$7,"")</f>
        <v/>
      </c>
      <c r="K44" s="49" t="str">
        <f>IF('ORDER FORM'!A80 &lt;&gt; "",'ORDER FORM'!$J$8,"")</f>
        <v/>
      </c>
      <c r="L44" s="49" t="str">
        <f>IF('ORDER FORM'!A80 &lt;&gt; "",'ORDER FORM'!$J$9,"")</f>
        <v/>
      </c>
      <c r="M44" s="49" t="str">
        <f>IF('ORDER FORM'!A80 &lt;&gt; "",'ORDER FORM'!$J$10,"")</f>
        <v/>
      </c>
      <c r="N44" s="49" t="str">
        <f>IF('ORDER FORM'!A80 &lt;&gt; "",'ORDER FORM'!$J$11,"")</f>
        <v/>
      </c>
      <c r="O44" s="49" t="str">
        <f>IF('ORDER FORM'!A80 &lt;&gt; "",'ORDER FORM'!$J$12,"")</f>
        <v/>
      </c>
      <c r="P44" s="73" t="str">
        <f>IF('ORDER FORM'!A80 &lt;&gt; "",'ORDER FORM'!$J$13,"")</f>
        <v/>
      </c>
      <c r="Q44" s="73" t="str">
        <f>IF('ORDER FORM'!A80 &lt;&gt; "",'ORDER FORM'!$J$14,"")</f>
        <v/>
      </c>
      <c r="R44" s="73" t="str">
        <f>IF('ORDER FORM'!A80 &lt;&gt; "",'ORDER FORM'!$J$53,"")</f>
        <v/>
      </c>
      <c r="S44" s="73" t="str">
        <f>IF('ORDER FORM'!A80 &lt;&gt; "",'ORDER FORM'!$J$5,"")</f>
        <v/>
      </c>
      <c r="T44" s="31" t="str">
        <f>IF('ORDER FORM'!B80 &gt;0,'ORDER FORM'!A80,"")</f>
        <v/>
      </c>
      <c r="U44" t="str">
        <f>IF('ORDER FORM'!A80 &lt;&gt; "",'ORDER FORM'!B80,"")</f>
        <v/>
      </c>
      <c r="V44" t="str">
        <f>IF('ORDER FORM'!A80 &lt;&gt; "",'ORDER FORM'!C80,"")</f>
        <v/>
      </c>
      <c r="W44" s="54" t="str">
        <f>IF('ORDER FORM'!A80 &lt;&gt; "",'ORDER FORM'!D80,"")</f>
        <v/>
      </c>
      <c r="X44" t="str">
        <f>IF('ORDER FORM'!A80 &lt;&gt; "",'ORDER FORM'!E80,"")</f>
        <v/>
      </c>
      <c r="Y44" s="55" t="str">
        <f>IF('ORDER FORM'!A80 &lt;&gt; "",'ORDER FORM'!I80,"")</f>
        <v/>
      </c>
      <c r="Z44" s="55" t="str">
        <f>IF('ORDER FORM'!A80 &lt;&gt; "",'ORDER FORM'!J80,"")</f>
        <v/>
      </c>
      <c r="AA44" s="129" t="str">
        <f>IF('ORDER FORM'!A80&lt;&gt;"",IF('ORDER FORM'!$K$16=0,"",'ORDER FORM'!$K$16),"")</f>
        <v/>
      </c>
      <c r="AB44" s="129" t="str">
        <f>IF('ORDER FORM'!A80&lt;&gt; "", IF('ORDER FORM'!$K$17=0,"",'ORDER FORM'!$K$17),"")</f>
        <v/>
      </c>
      <c r="AC44" s="129" t="str">
        <f>IF('ORDER FORM'!A80&lt;&gt;"",IF('ORDER FORM'!$K$18=0,"",'ORDER FORM'!$K$18),"")</f>
        <v/>
      </c>
    </row>
    <row r="45" spans="1:29">
      <c r="A45" s="81" t="str">
        <f>IF('ORDER FORM'!A81 &lt;&gt; "",'ORDER FORM'!$B$6,"")</f>
        <v/>
      </c>
      <c r="B45" s="49" t="str">
        <f>IF('ORDER FORM'!A81 &lt;&gt; "",'ORDER FORM'!$B$8,"")</f>
        <v/>
      </c>
      <c r="C45" s="81" t="str">
        <f>IF('ORDER FORM'!A81 &lt;&gt; "",'ORDER FORM'!$H$6,"")</f>
        <v/>
      </c>
      <c r="D45" s="50" t="str">
        <f>IF('ORDER FORM'!A81 &lt;&gt; "",'ORDER FORM'!$H$10,"")</f>
        <v/>
      </c>
      <c r="E45" s="113" t="str">
        <f>IF('ORDER FORM'!A81 &lt;&gt; "",IF('ORDER FORM'!$K$19 = 0,"",'ORDER FORM'!$K$19),"")</f>
        <v/>
      </c>
      <c r="F45" s="113" t="str">
        <f>IF('ORDER FORM'!A81 &lt;&gt; "", IF('ORDER FORM'!$H$8 = 0,"",'ORDER FORM'!$H$8),"")</f>
        <v/>
      </c>
      <c r="G45" s="49" t="str">
        <f>IF('ORDER FORM'!A81 &lt;&gt; "",'ORDER FORM'!$J$3,"")</f>
        <v/>
      </c>
      <c r="H45" s="49" t="str">
        <f>IF('ORDER FORM'!A81 &lt;&gt; "",'ORDER FORM'!$J$4,"")</f>
        <v/>
      </c>
      <c r="I45" s="49" t="str">
        <f>IF('ORDER FORM'!A81 &lt;&gt; "",'ORDER FORM'!$J$6,"")</f>
        <v/>
      </c>
      <c r="J45" s="49" t="str">
        <f>IF('ORDER FORM'!A81 &lt;&gt; "",'ORDER FORM'!$J$7,"")</f>
        <v/>
      </c>
      <c r="K45" s="49" t="str">
        <f>IF('ORDER FORM'!A81 &lt;&gt; "",'ORDER FORM'!$J$8,"")</f>
        <v/>
      </c>
      <c r="L45" s="49" t="str">
        <f>IF('ORDER FORM'!A81 &lt;&gt; "",'ORDER FORM'!$J$9,"")</f>
        <v/>
      </c>
      <c r="M45" s="49" t="str">
        <f>IF('ORDER FORM'!A81 &lt;&gt; "",'ORDER FORM'!$J$10,"")</f>
        <v/>
      </c>
      <c r="N45" s="49" t="str">
        <f>IF('ORDER FORM'!A81 &lt;&gt; "",'ORDER FORM'!$J$11,"")</f>
        <v/>
      </c>
      <c r="O45" s="49" t="str">
        <f>IF('ORDER FORM'!A81 &lt;&gt; "",'ORDER FORM'!$J$12,"")</f>
        <v/>
      </c>
      <c r="P45" s="73" t="str">
        <f>IF('ORDER FORM'!A81 &lt;&gt; "",'ORDER FORM'!$J$13,"")</f>
        <v/>
      </c>
      <c r="Q45" s="73" t="str">
        <f>IF('ORDER FORM'!A81 &lt;&gt; "",'ORDER FORM'!$J$14,"")</f>
        <v/>
      </c>
      <c r="R45" s="73" t="str">
        <f>IF('ORDER FORM'!A81 &lt;&gt; "",'ORDER FORM'!$J$53,"")</f>
        <v/>
      </c>
      <c r="S45" s="73" t="str">
        <f>IF('ORDER FORM'!A81 &lt;&gt; "",'ORDER FORM'!$J$5,"")</f>
        <v/>
      </c>
      <c r="T45" s="31" t="str">
        <f>IF('ORDER FORM'!B81 &gt;0,'ORDER FORM'!A81,"")</f>
        <v/>
      </c>
      <c r="U45" t="str">
        <f>IF('ORDER FORM'!A81 &lt;&gt; "",'ORDER FORM'!B81,"")</f>
        <v/>
      </c>
      <c r="V45" t="str">
        <f>IF('ORDER FORM'!A81 &lt;&gt; "",'ORDER FORM'!C81,"")</f>
        <v/>
      </c>
      <c r="W45" s="54" t="str">
        <f>IF('ORDER FORM'!A81 &lt;&gt; "",'ORDER FORM'!D81,"")</f>
        <v/>
      </c>
      <c r="X45" t="str">
        <f>IF('ORDER FORM'!A81 &lt;&gt; "",'ORDER FORM'!E81,"")</f>
        <v/>
      </c>
      <c r="Y45" s="55" t="str">
        <f>IF('ORDER FORM'!A81 &lt;&gt; "",'ORDER FORM'!I81,"")</f>
        <v/>
      </c>
      <c r="Z45" s="55" t="str">
        <f>IF('ORDER FORM'!A81 &lt;&gt; "",'ORDER FORM'!J81,"")</f>
        <v/>
      </c>
      <c r="AA45" s="129" t="str">
        <f>IF('ORDER FORM'!A81&lt;&gt;"",IF('ORDER FORM'!$K$16=0,"",'ORDER FORM'!$K$16),"")</f>
        <v/>
      </c>
      <c r="AB45" s="129" t="str">
        <f>IF('ORDER FORM'!A81&lt;&gt; "", IF('ORDER FORM'!$K$17=0,"",'ORDER FORM'!$K$17),"")</f>
        <v/>
      </c>
      <c r="AC45" s="129" t="str">
        <f>IF('ORDER FORM'!A81&lt;&gt;"",IF('ORDER FORM'!$K$18=0,"",'ORDER FORM'!$K$18),"")</f>
        <v/>
      </c>
    </row>
    <row r="46" spans="1:29">
      <c r="A46" s="81" t="str">
        <f>IF('ORDER FORM'!A82 &lt;&gt; "",'ORDER FORM'!$B$6,"")</f>
        <v/>
      </c>
      <c r="B46" s="49" t="str">
        <f>IF('ORDER FORM'!A82 &lt;&gt; "",'ORDER FORM'!$B$8,"")</f>
        <v/>
      </c>
      <c r="C46" s="81" t="str">
        <f>IF('ORDER FORM'!A82 &lt;&gt; "",'ORDER FORM'!$H$6,"")</f>
        <v/>
      </c>
      <c r="D46" s="50" t="str">
        <f>IF('ORDER FORM'!A82 &lt;&gt; "",'ORDER FORM'!$H$10,"")</f>
        <v/>
      </c>
      <c r="E46" s="113" t="str">
        <f>IF('ORDER FORM'!A82 &lt;&gt; "",IF('ORDER FORM'!$K$19 = 0,"",'ORDER FORM'!$K$19),"")</f>
        <v/>
      </c>
      <c r="F46" s="113" t="str">
        <f>IF('ORDER FORM'!A82 &lt;&gt; "", IF('ORDER FORM'!$H$8 = 0,"",'ORDER FORM'!$H$8),"")</f>
        <v/>
      </c>
      <c r="G46" s="49" t="str">
        <f>IF('ORDER FORM'!A82 &lt;&gt; "",'ORDER FORM'!$J$3,"")</f>
        <v/>
      </c>
      <c r="H46" s="49" t="str">
        <f>IF('ORDER FORM'!A82 &lt;&gt; "",'ORDER FORM'!$J$4,"")</f>
        <v/>
      </c>
      <c r="I46" s="49" t="str">
        <f>IF('ORDER FORM'!A82 &lt;&gt; "",'ORDER FORM'!$J$6,"")</f>
        <v/>
      </c>
      <c r="J46" s="49" t="str">
        <f>IF('ORDER FORM'!A82 &lt;&gt; "",'ORDER FORM'!$J$7,"")</f>
        <v/>
      </c>
      <c r="K46" s="49" t="str">
        <f>IF('ORDER FORM'!A82 &lt;&gt; "",'ORDER FORM'!$J$8,"")</f>
        <v/>
      </c>
      <c r="L46" s="49" t="str">
        <f>IF('ORDER FORM'!A82 &lt;&gt; "",'ORDER FORM'!$J$9,"")</f>
        <v/>
      </c>
      <c r="M46" s="49" t="str">
        <f>IF('ORDER FORM'!A82 &lt;&gt; "",'ORDER FORM'!$J$10,"")</f>
        <v/>
      </c>
      <c r="N46" s="49" t="str">
        <f>IF('ORDER FORM'!A82 &lt;&gt; "",'ORDER FORM'!$J$11,"")</f>
        <v/>
      </c>
      <c r="O46" s="49" t="str">
        <f>IF('ORDER FORM'!A82 &lt;&gt; "",'ORDER FORM'!$J$12,"")</f>
        <v/>
      </c>
      <c r="P46" s="73" t="str">
        <f>IF('ORDER FORM'!A82 &lt;&gt; "",'ORDER FORM'!$J$13,"")</f>
        <v/>
      </c>
      <c r="Q46" s="73" t="str">
        <f>IF('ORDER FORM'!A82 &lt;&gt; "",'ORDER FORM'!$J$14,"")</f>
        <v/>
      </c>
      <c r="R46" s="73" t="str">
        <f>IF('ORDER FORM'!A82 &lt;&gt; "",'ORDER FORM'!$J$53,"")</f>
        <v/>
      </c>
      <c r="S46" s="73" t="str">
        <f>IF('ORDER FORM'!A82 &lt;&gt; "",'ORDER FORM'!$J$5,"")</f>
        <v/>
      </c>
      <c r="T46" s="31" t="str">
        <f>IF('ORDER FORM'!B82 &gt;0,'ORDER FORM'!A82,"")</f>
        <v/>
      </c>
      <c r="U46" t="str">
        <f>IF('ORDER FORM'!A82 &lt;&gt; "",'ORDER FORM'!B82,"")</f>
        <v/>
      </c>
      <c r="V46" t="str">
        <f>IF('ORDER FORM'!A82 &lt;&gt; "",'ORDER FORM'!C82,"")</f>
        <v/>
      </c>
      <c r="W46" s="54" t="str">
        <f>IF('ORDER FORM'!A82 &lt;&gt; "",'ORDER FORM'!D82,"")</f>
        <v/>
      </c>
      <c r="X46" t="str">
        <f>IF('ORDER FORM'!A82 &lt;&gt; "",'ORDER FORM'!E82,"")</f>
        <v/>
      </c>
      <c r="Y46" s="55" t="str">
        <f>IF('ORDER FORM'!A82 &lt;&gt; "",'ORDER FORM'!I82,"")</f>
        <v/>
      </c>
      <c r="Z46" s="55" t="str">
        <f>IF('ORDER FORM'!A82 &lt;&gt; "",'ORDER FORM'!J82,"")</f>
        <v/>
      </c>
      <c r="AA46" s="129" t="str">
        <f>IF('ORDER FORM'!A82&lt;&gt;"",IF('ORDER FORM'!$K$16=0,"",'ORDER FORM'!$K$16),"")</f>
        <v/>
      </c>
      <c r="AB46" s="129" t="str">
        <f>IF('ORDER FORM'!A82&lt;&gt; "", IF('ORDER FORM'!$K$17=0,"",'ORDER FORM'!$K$17),"")</f>
        <v/>
      </c>
      <c r="AC46" s="129" t="str">
        <f>IF('ORDER FORM'!A82&lt;&gt;"",IF('ORDER FORM'!$K$18=0,"",'ORDER FORM'!$K$18),"")</f>
        <v/>
      </c>
    </row>
    <row r="47" spans="1:29">
      <c r="A47" s="81" t="str">
        <f>IF('ORDER FORM'!A83 &lt;&gt; "",'ORDER FORM'!$B$6,"")</f>
        <v/>
      </c>
      <c r="B47" s="49" t="str">
        <f>IF('ORDER FORM'!A83 &lt;&gt; "",'ORDER FORM'!$B$8,"")</f>
        <v/>
      </c>
      <c r="C47" s="81" t="str">
        <f>IF('ORDER FORM'!A83 &lt;&gt; "",'ORDER FORM'!$H$6,"")</f>
        <v/>
      </c>
      <c r="D47" s="50" t="str">
        <f>IF('ORDER FORM'!A83 &lt;&gt; "",'ORDER FORM'!$H$10,"")</f>
        <v/>
      </c>
      <c r="E47" s="113" t="str">
        <f>IF('ORDER FORM'!A83 &lt;&gt; "",IF('ORDER FORM'!$K$19 = 0,"",'ORDER FORM'!$K$19),"")</f>
        <v/>
      </c>
      <c r="F47" s="113" t="str">
        <f>IF('ORDER FORM'!A83 &lt;&gt; "", IF('ORDER FORM'!$H$8 = 0,"",'ORDER FORM'!$H$8),"")</f>
        <v/>
      </c>
      <c r="G47" s="49" t="str">
        <f>IF('ORDER FORM'!A83 &lt;&gt; "",'ORDER FORM'!$J$3,"")</f>
        <v/>
      </c>
      <c r="H47" s="49" t="str">
        <f>IF('ORDER FORM'!A83 &lt;&gt; "",'ORDER FORM'!$J$4,"")</f>
        <v/>
      </c>
      <c r="I47" s="49" t="str">
        <f>IF('ORDER FORM'!A83 &lt;&gt; "",'ORDER FORM'!$J$6,"")</f>
        <v/>
      </c>
      <c r="J47" s="49" t="str">
        <f>IF('ORDER FORM'!A83 &lt;&gt; "",'ORDER FORM'!$J$7,"")</f>
        <v/>
      </c>
      <c r="K47" s="49" t="str">
        <f>IF('ORDER FORM'!A83 &lt;&gt; "",'ORDER FORM'!$J$8,"")</f>
        <v/>
      </c>
      <c r="L47" s="49" t="str">
        <f>IF('ORDER FORM'!A83 &lt;&gt; "",'ORDER FORM'!$J$9,"")</f>
        <v/>
      </c>
      <c r="M47" s="49" t="str">
        <f>IF('ORDER FORM'!A83 &lt;&gt; "",'ORDER FORM'!$J$10,"")</f>
        <v/>
      </c>
      <c r="N47" s="49" t="str">
        <f>IF('ORDER FORM'!A83 &lt;&gt; "",'ORDER FORM'!$J$11,"")</f>
        <v/>
      </c>
      <c r="O47" s="49" t="str">
        <f>IF('ORDER FORM'!A83 &lt;&gt; "",'ORDER FORM'!$J$12,"")</f>
        <v/>
      </c>
      <c r="P47" s="73" t="str">
        <f>IF('ORDER FORM'!A83 &lt;&gt; "",'ORDER FORM'!$J$13,"")</f>
        <v/>
      </c>
      <c r="Q47" s="73" t="str">
        <f>IF('ORDER FORM'!A83 &lt;&gt; "",'ORDER FORM'!$J$14,"")</f>
        <v/>
      </c>
      <c r="R47" s="73" t="str">
        <f>IF('ORDER FORM'!A83 &lt;&gt; "",'ORDER FORM'!$J$53,"")</f>
        <v/>
      </c>
      <c r="S47" s="73" t="str">
        <f>IF('ORDER FORM'!A83 &lt;&gt; "",'ORDER FORM'!$J$5,"")</f>
        <v/>
      </c>
      <c r="T47" s="31" t="str">
        <f>IF('ORDER FORM'!B83 &gt;0,'ORDER FORM'!A83,"")</f>
        <v/>
      </c>
      <c r="U47" t="str">
        <f>IF('ORDER FORM'!A83 &lt;&gt; "",'ORDER FORM'!B83,"")</f>
        <v/>
      </c>
      <c r="V47" t="str">
        <f>IF('ORDER FORM'!A83 &lt;&gt; "",'ORDER FORM'!C83,"")</f>
        <v/>
      </c>
      <c r="W47" s="54" t="str">
        <f>IF('ORDER FORM'!A83 &lt;&gt; "",'ORDER FORM'!D83,"")</f>
        <v/>
      </c>
      <c r="X47" t="str">
        <f>IF('ORDER FORM'!A83 &lt;&gt; "",'ORDER FORM'!E83,"")</f>
        <v/>
      </c>
      <c r="Y47" s="55" t="str">
        <f>IF('ORDER FORM'!A83 &lt;&gt; "",'ORDER FORM'!I83,"")</f>
        <v/>
      </c>
      <c r="Z47" s="55" t="str">
        <f>IF('ORDER FORM'!A83 &lt;&gt; "",'ORDER FORM'!J83,"")</f>
        <v/>
      </c>
      <c r="AA47" s="129" t="str">
        <f>IF('ORDER FORM'!A83&lt;&gt;"",IF('ORDER FORM'!$K$16=0,"",'ORDER FORM'!$K$16),"")</f>
        <v/>
      </c>
      <c r="AB47" s="129" t="str">
        <f>IF('ORDER FORM'!A83&lt;&gt; "", IF('ORDER FORM'!$K$17=0,"",'ORDER FORM'!$K$17),"")</f>
        <v/>
      </c>
      <c r="AC47" s="129" t="str">
        <f>IF('ORDER FORM'!A83&lt;&gt;"",IF('ORDER FORM'!$K$18=0,"",'ORDER FORM'!$K$18),"")</f>
        <v/>
      </c>
    </row>
    <row r="48" spans="1:29">
      <c r="A48" s="81" t="str">
        <f>IF('ORDER FORM'!A84 &lt;&gt; "",'ORDER FORM'!$B$6,"")</f>
        <v/>
      </c>
      <c r="B48" s="49" t="str">
        <f>IF('ORDER FORM'!A84 &lt;&gt; "",'ORDER FORM'!$B$8,"")</f>
        <v/>
      </c>
      <c r="C48" s="81" t="str">
        <f>IF('ORDER FORM'!A84 &lt;&gt; "",'ORDER FORM'!$H$6,"")</f>
        <v/>
      </c>
      <c r="D48" s="50" t="str">
        <f>IF('ORDER FORM'!A84 &lt;&gt; "",'ORDER FORM'!$H$10,"")</f>
        <v/>
      </c>
      <c r="E48" s="113" t="str">
        <f>IF('ORDER FORM'!A84 &lt;&gt; "",IF('ORDER FORM'!$K$19 = 0,"",'ORDER FORM'!$K$19),"")</f>
        <v/>
      </c>
      <c r="F48" s="113" t="str">
        <f>IF('ORDER FORM'!A84 &lt;&gt; "", IF('ORDER FORM'!$H$8 = 0,"",'ORDER FORM'!$H$8),"")</f>
        <v/>
      </c>
      <c r="G48" s="49" t="str">
        <f>IF('ORDER FORM'!A84 &lt;&gt; "",'ORDER FORM'!$J$3,"")</f>
        <v/>
      </c>
      <c r="H48" s="49" t="str">
        <f>IF('ORDER FORM'!A84 &lt;&gt; "",'ORDER FORM'!$J$4,"")</f>
        <v/>
      </c>
      <c r="I48" s="49" t="str">
        <f>IF('ORDER FORM'!A84 &lt;&gt; "",'ORDER FORM'!$J$6,"")</f>
        <v/>
      </c>
      <c r="J48" s="49" t="str">
        <f>IF('ORDER FORM'!A84 &lt;&gt; "",'ORDER FORM'!$J$7,"")</f>
        <v/>
      </c>
      <c r="K48" s="49" t="str">
        <f>IF('ORDER FORM'!A84 &lt;&gt; "",'ORDER FORM'!$J$8,"")</f>
        <v/>
      </c>
      <c r="L48" s="49" t="str">
        <f>IF('ORDER FORM'!A84 &lt;&gt; "",'ORDER FORM'!$J$9,"")</f>
        <v/>
      </c>
      <c r="M48" s="49" t="str">
        <f>IF('ORDER FORM'!A84 &lt;&gt; "",'ORDER FORM'!$J$10,"")</f>
        <v/>
      </c>
      <c r="N48" s="49" t="str">
        <f>IF('ORDER FORM'!A84 &lt;&gt; "",'ORDER FORM'!$J$11,"")</f>
        <v/>
      </c>
      <c r="O48" s="49" t="str">
        <f>IF('ORDER FORM'!A84 &lt;&gt; "",'ORDER FORM'!$J$12,"")</f>
        <v/>
      </c>
      <c r="P48" s="73" t="str">
        <f>IF('ORDER FORM'!A84 &lt;&gt; "",'ORDER FORM'!$J$13,"")</f>
        <v/>
      </c>
      <c r="Q48" s="73" t="str">
        <f>IF('ORDER FORM'!A84 &lt;&gt; "",'ORDER FORM'!$J$14,"")</f>
        <v/>
      </c>
      <c r="R48" s="73" t="str">
        <f>IF('ORDER FORM'!A84 &lt;&gt; "",'ORDER FORM'!$J$53,"")</f>
        <v/>
      </c>
      <c r="S48" s="73" t="str">
        <f>IF('ORDER FORM'!A84 &lt;&gt; "",'ORDER FORM'!$J$5,"")</f>
        <v/>
      </c>
      <c r="T48" s="31" t="str">
        <f>IF('ORDER FORM'!B84 &gt;0,'ORDER FORM'!A84,"")</f>
        <v/>
      </c>
      <c r="U48" t="str">
        <f>IF('ORDER FORM'!A84 &lt;&gt; "",'ORDER FORM'!B84,"")</f>
        <v/>
      </c>
      <c r="V48" t="str">
        <f>IF('ORDER FORM'!A84 &lt;&gt; "",'ORDER FORM'!C84,"")</f>
        <v/>
      </c>
      <c r="W48" s="54" t="str">
        <f>IF('ORDER FORM'!A84 &lt;&gt; "",'ORDER FORM'!D84,"")</f>
        <v/>
      </c>
      <c r="X48" t="str">
        <f>IF('ORDER FORM'!A84 &lt;&gt; "",'ORDER FORM'!E84,"")</f>
        <v/>
      </c>
      <c r="Y48" s="55" t="str">
        <f>IF('ORDER FORM'!A84 &lt;&gt; "",'ORDER FORM'!I84,"")</f>
        <v/>
      </c>
      <c r="Z48" s="55" t="str">
        <f>IF('ORDER FORM'!A84 &lt;&gt; "",'ORDER FORM'!J84,"")</f>
        <v/>
      </c>
      <c r="AA48" s="129" t="str">
        <f>IF('ORDER FORM'!A84&lt;&gt;"",IF('ORDER FORM'!$K$16=0,"",'ORDER FORM'!$K$16),"")</f>
        <v/>
      </c>
      <c r="AB48" s="129" t="str">
        <f>IF('ORDER FORM'!A84&lt;&gt; "", IF('ORDER FORM'!$K$17=0,"",'ORDER FORM'!$K$17),"")</f>
        <v/>
      </c>
      <c r="AC48" s="129" t="str">
        <f>IF('ORDER FORM'!A84&lt;&gt;"",IF('ORDER FORM'!$K$18=0,"",'ORDER FORM'!$K$18),"")</f>
        <v/>
      </c>
    </row>
    <row r="49" spans="1:29">
      <c r="A49" s="81" t="str">
        <f>IF('ORDER FORM'!A85 &lt;&gt; "",'ORDER FORM'!$B$6,"")</f>
        <v/>
      </c>
      <c r="B49" s="49" t="str">
        <f>IF('ORDER FORM'!A85 &lt;&gt; "",'ORDER FORM'!$B$8,"")</f>
        <v/>
      </c>
      <c r="C49" s="81" t="str">
        <f>IF('ORDER FORM'!A85 &lt;&gt; "",'ORDER FORM'!$H$6,"")</f>
        <v/>
      </c>
      <c r="D49" s="50" t="str">
        <f>IF('ORDER FORM'!A85 &lt;&gt; "",'ORDER FORM'!$H$10,"")</f>
        <v/>
      </c>
      <c r="E49" s="113" t="str">
        <f>IF('ORDER FORM'!A85 &lt;&gt; "",IF('ORDER FORM'!$K$19 = 0,"",'ORDER FORM'!$K$19),"")</f>
        <v/>
      </c>
      <c r="F49" s="113" t="str">
        <f>IF('ORDER FORM'!A85 &lt;&gt; "", IF('ORDER FORM'!$H$8 = 0,"",'ORDER FORM'!$H$8),"")</f>
        <v/>
      </c>
      <c r="G49" s="49" t="str">
        <f>IF('ORDER FORM'!A85 &lt;&gt; "",'ORDER FORM'!$J$3,"")</f>
        <v/>
      </c>
      <c r="H49" s="49" t="str">
        <f>IF('ORDER FORM'!A85 &lt;&gt; "",'ORDER FORM'!$J$4,"")</f>
        <v/>
      </c>
      <c r="I49" s="49" t="str">
        <f>IF('ORDER FORM'!A85 &lt;&gt; "",'ORDER FORM'!$J$6,"")</f>
        <v/>
      </c>
      <c r="J49" s="49" t="str">
        <f>IF('ORDER FORM'!A85 &lt;&gt; "",'ORDER FORM'!$J$7,"")</f>
        <v/>
      </c>
      <c r="K49" s="49" t="str">
        <f>IF('ORDER FORM'!A85 &lt;&gt; "",'ORDER FORM'!$J$8,"")</f>
        <v/>
      </c>
      <c r="L49" s="49" t="str">
        <f>IF('ORDER FORM'!A85 &lt;&gt; "",'ORDER FORM'!$J$9,"")</f>
        <v/>
      </c>
      <c r="M49" s="49" t="str">
        <f>IF('ORDER FORM'!A85 &lt;&gt; "",'ORDER FORM'!$J$10,"")</f>
        <v/>
      </c>
      <c r="N49" s="49" t="str">
        <f>IF('ORDER FORM'!A85 &lt;&gt; "",'ORDER FORM'!$J$11,"")</f>
        <v/>
      </c>
      <c r="O49" s="49" t="str">
        <f>IF('ORDER FORM'!A85 &lt;&gt; "",'ORDER FORM'!$J$12,"")</f>
        <v/>
      </c>
      <c r="P49" s="73" t="str">
        <f>IF('ORDER FORM'!A85 &lt;&gt; "",'ORDER FORM'!$J$13,"")</f>
        <v/>
      </c>
      <c r="Q49" s="73" t="str">
        <f>IF('ORDER FORM'!A85 &lt;&gt; "",'ORDER FORM'!$J$14,"")</f>
        <v/>
      </c>
      <c r="R49" s="73" t="str">
        <f>IF('ORDER FORM'!A85 &lt;&gt; "",'ORDER FORM'!$J$53,"")</f>
        <v/>
      </c>
      <c r="S49" s="73" t="str">
        <f>IF('ORDER FORM'!A85 &lt;&gt; "",'ORDER FORM'!$J$5,"")</f>
        <v/>
      </c>
      <c r="T49" s="31" t="str">
        <f>IF('ORDER FORM'!B85 &gt;0,'ORDER FORM'!A85,"")</f>
        <v/>
      </c>
      <c r="U49" t="str">
        <f>IF('ORDER FORM'!A85 &lt;&gt; "",'ORDER FORM'!B85,"")</f>
        <v/>
      </c>
      <c r="V49" t="str">
        <f>IF('ORDER FORM'!A85 &lt;&gt; "",'ORDER FORM'!C85,"")</f>
        <v/>
      </c>
      <c r="W49" s="54" t="str">
        <f>IF('ORDER FORM'!A85 &lt;&gt; "",'ORDER FORM'!D85,"")</f>
        <v/>
      </c>
      <c r="X49" t="str">
        <f>IF('ORDER FORM'!A85 &lt;&gt; "",'ORDER FORM'!E85,"")</f>
        <v/>
      </c>
      <c r="Y49" s="55" t="str">
        <f>IF('ORDER FORM'!A85 &lt;&gt; "",'ORDER FORM'!I85,"")</f>
        <v/>
      </c>
      <c r="Z49" s="55" t="str">
        <f>IF('ORDER FORM'!A85 &lt;&gt; "",'ORDER FORM'!J85,"")</f>
        <v/>
      </c>
      <c r="AA49" s="129" t="str">
        <f>IF('ORDER FORM'!A85&lt;&gt;"",IF('ORDER FORM'!$K$16=0,"",'ORDER FORM'!$K$16),"")</f>
        <v/>
      </c>
      <c r="AB49" s="129" t="str">
        <f>IF('ORDER FORM'!A85&lt;&gt; "", IF('ORDER FORM'!$K$17=0,"",'ORDER FORM'!$K$17),"")</f>
        <v/>
      </c>
      <c r="AC49" s="129" t="str">
        <f>IF('ORDER FORM'!A85&lt;&gt;"",IF('ORDER FORM'!$K$18=0,"",'ORDER FORM'!$K$18),"")</f>
        <v/>
      </c>
    </row>
    <row r="50" spans="1:29">
      <c r="A50" s="81" t="str">
        <f>IF('ORDER FORM'!A86 &lt;&gt; "",'ORDER FORM'!$B$6,"")</f>
        <v/>
      </c>
      <c r="B50" s="49" t="str">
        <f>IF('ORDER FORM'!A86 &lt;&gt; "",'ORDER FORM'!$B$8,"")</f>
        <v/>
      </c>
      <c r="C50" s="81" t="str">
        <f>IF('ORDER FORM'!A86 &lt;&gt; "",'ORDER FORM'!$H$6,"")</f>
        <v/>
      </c>
      <c r="D50" s="50" t="str">
        <f>IF('ORDER FORM'!A86 &lt;&gt; "",'ORDER FORM'!$H$10,"")</f>
        <v/>
      </c>
      <c r="E50" s="113" t="str">
        <f>IF('ORDER FORM'!A86 &lt;&gt; "",IF('ORDER FORM'!$K$19 = 0,"",'ORDER FORM'!$K$19),"")</f>
        <v/>
      </c>
      <c r="F50" s="113" t="str">
        <f>IF('ORDER FORM'!A86 &lt;&gt; "", IF('ORDER FORM'!$H$8 = 0,"",'ORDER FORM'!$H$8),"")</f>
        <v/>
      </c>
      <c r="G50" s="49" t="str">
        <f>IF('ORDER FORM'!A86 &lt;&gt; "",'ORDER FORM'!$J$3,"")</f>
        <v/>
      </c>
      <c r="H50" s="49" t="str">
        <f>IF('ORDER FORM'!A86 &lt;&gt; "",'ORDER FORM'!$J$4,"")</f>
        <v/>
      </c>
      <c r="I50" s="49" t="str">
        <f>IF('ORDER FORM'!A86 &lt;&gt; "",'ORDER FORM'!$J$6,"")</f>
        <v/>
      </c>
      <c r="J50" s="49" t="str">
        <f>IF('ORDER FORM'!A86 &lt;&gt; "",'ORDER FORM'!$J$7,"")</f>
        <v/>
      </c>
      <c r="K50" s="49" t="str">
        <f>IF('ORDER FORM'!A86 &lt;&gt; "",'ORDER FORM'!$J$8,"")</f>
        <v/>
      </c>
      <c r="L50" s="49" t="str">
        <f>IF('ORDER FORM'!A86 &lt;&gt; "",'ORDER FORM'!$J$9,"")</f>
        <v/>
      </c>
      <c r="M50" s="49" t="str">
        <f>IF('ORDER FORM'!A86 &lt;&gt; "",'ORDER FORM'!$J$10,"")</f>
        <v/>
      </c>
      <c r="N50" s="49" t="str">
        <f>IF('ORDER FORM'!A86 &lt;&gt; "",'ORDER FORM'!$J$11,"")</f>
        <v/>
      </c>
      <c r="O50" s="49" t="str">
        <f>IF('ORDER FORM'!A86 &lt;&gt; "",'ORDER FORM'!$J$12,"")</f>
        <v/>
      </c>
      <c r="P50" s="73" t="str">
        <f>IF('ORDER FORM'!A86 &lt;&gt; "",'ORDER FORM'!$J$13,"")</f>
        <v/>
      </c>
      <c r="Q50" s="73" t="str">
        <f>IF('ORDER FORM'!A86 &lt;&gt; "",'ORDER FORM'!$J$14,"")</f>
        <v/>
      </c>
      <c r="R50" s="73" t="str">
        <f>IF('ORDER FORM'!A86 &lt;&gt; "",'ORDER FORM'!$J$53,"")</f>
        <v/>
      </c>
      <c r="S50" s="73" t="str">
        <f>IF('ORDER FORM'!A86 &lt;&gt; "",'ORDER FORM'!$J$5,"")</f>
        <v/>
      </c>
      <c r="T50" s="31" t="str">
        <f>IF('ORDER FORM'!B86 &gt;0,'ORDER FORM'!A86,"")</f>
        <v/>
      </c>
      <c r="U50" t="str">
        <f>IF('ORDER FORM'!A86 &lt;&gt; "",'ORDER FORM'!B86,"")</f>
        <v/>
      </c>
      <c r="V50" t="str">
        <f>IF('ORDER FORM'!A86 &lt;&gt; "",'ORDER FORM'!C86,"")</f>
        <v/>
      </c>
      <c r="W50" s="54" t="str">
        <f>IF('ORDER FORM'!A86 &lt;&gt; "",'ORDER FORM'!D86,"")</f>
        <v/>
      </c>
      <c r="X50" t="str">
        <f>IF('ORDER FORM'!A86 &lt;&gt; "",'ORDER FORM'!E86,"")</f>
        <v/>
      </c>
      <c r="Y50" s="55" t="str">
        <f>IF('ORDER FORM'!A86 &lt;&gt; "",'ORDER FORM'!I86,"")</f>
        <v/>
      </c>
      <c r="Z50" s="55" t="str">
        <f>IF('ORDER FORM'!A86 &lt;&gt; "",'ORDER FORM'!J86,"")</f>
        <v/>
      </c>
      <c r="AA50" s="129" t="str">
        <f>IF('ORDER FORM'!A86&lt;&gt;"",IF('ORDER FORM'!$K$16=0,"",'ORDER FORM'!$K$16),"")</f>
        <v/>
      </c>
      <c r="AB50" s="129" t="str">
        <f>IF('ORDER FORM'!A86&lt;&gt; "", IF('ORDER FORM'!$K$17=0,"",'ORDER FORM'!$K$17),"")</f>
        <v/>
      </c>
      <c r="AC50" s="129" t="str">
        <f>IF('ORDER FORM'!A86&lt;&gt;"",IF('ORDER FORM'!$K$18=0,"",'ORDER FORM'!$K$18),"")</f>
        <v/>
      </c>
    </row>
    <row r="51" spans="1:29">
      <c r="A51" s="81" t="str">
        <f>IF('ORDER FORM'!A87 &lt;&gt; "",'ORDER FORM'!$B$6,"")</f>
        <v/>
      </c>
      <c r="B51" s="49" t="str">
        <f>IF('ORDER FORM'!A87 &lt;&gt; "",'ORDER FORM'!$B$8,"")</f>
        <v/>
      </c>
      <c r="C51" s="81" t="str">
        <f>IF('ORDER FORM'!A87 &lt;&gt; "",'ORDER FORM'!$H$6,"")</f>
        <v/>
      </c>
      <c r="D51" s="50" t="str">
        <f>IF('ORDER FORM'!A87 &lt;&gt; "",'ORDER FORM'!$H$10,"")</f>
        <v/>
      </c>
      <c r="E51" s="113" t="str">
        <f>IF('ORDER FORM'!A87 &lt;&gt; "",IF('ORDER FORM'!$K$19 = 0,"",'ORDER FORM'!$K$19),"")</f>
        <v/>
      </c>
      <c r="F51" s="113" t="str">
        <f>IF('ORDER FORM'!A87 &lt;&gt; "", IF('ORDER FORM'!$H$8 = 0,"",'ORDER FORM'!$H$8),"")</f>
        <v/>
      </c>
      <c r="G51" s="49" t="str">
        <f>IF('ORDER FORM'!A87 &lt;&gt; "",'ORDER FORM'!$J$3,"")</f>
        <v/>
      </c>
      <c r="H51" s="49" t="str">
        <f>IF('ORDER FORM'!A87 &lt;&gt; "",'ORDER FORM'!$J$4,"")</f>
        <v/>
      </c>
      <c r="I51" s="49" t="str">
        <f>IF('ORDER FORM'!A87 &lt;&gt; "",'ORDER FORM'!$J$6,"")</f>
        <v/>
      </c>
      <c r="J51" s="49" t="str">
        <f>IF('ORDER FORM'!A87 &lt;&gt; "",'ORDER FORM'!$J$7,"")</f>
        <v/>
      </c>
      <c r="K51" s="49" t="str">
        <f>IF('ORDER FORM'!A87 &lt;&gt; "",'ORDER FORM'!$J$8,"")</f>
        <v/>
      </c>
      <c r="L51" s="49" t="str">
        <f>IF('ORDER FORM'!A87 &lt;&gt; "",'ORDER FORM'!$J$9,"")</f>
        <v/>
      </c>
      <c r="M51" s="49" t="str">
        <f>IF('ORDER FORM'!A87 &lt;&gt; "",'ORDER FORM'!$J$10,"")</f>
        <v/>
      </c>
      <c r="N51" s="49" t="str">
        <f>IF('ORDER FORM'!A87 &lt;&gt; "",'ORDER FORM'!$J$11,"")</f>
        <v/>
      </c>
      <c r="O51" s="49" t="str">
        <f>IF('ORDER FORM'!A87 &lt;&gt; "",'ORDER FORM'!$J$12,"")</f>
        <v/>
      </c>
      <c r="P51" s="73" t="str">
        <f>IF('ORDER FORM'!A87 &lt;&gt; "",'ORDER FORM'!$J$13,"")</f>
        <v/>
      </c>
      <c r="Q51" s="73" t="str">
        <f>IF('ORDER FORM'!A87 &lt;&gt; "",'ORDER FORM'!$J$14,"")</f>
        <v/>
      </c>
      <c r="R51" s="73" t="str">
        <f>IF('ORDER FORM'!A87 &lt;&gt; "",'ORDER FORM'!$J$53,"")</f>
        <v/>
      </c>
      <c r="S51" s="73" t="str">
        <f>IF('ORDER FORM'!A87 &lt;&gt; "",'ORDER FORM'!$J$5,"")</f>
        <v/>
      </c>
      <c r="T51" s="31" t="str">
        <f>IF('ORDER FORM'!B87 &gt;0,'ORDER FORM'!A87,"")</f>
        <v/>
      </c>
      <c r="U51" t="str">
        <f>IF('ORDER FORM'!A87 &lt;&gt; "",'ORDER FORM'!B87,"")</f>
        <v/>
      </c>
      <c r="V51" t="str">
        <f>IF('ORDER FORM'!A87 &lt;&gt; "",'ORDER FORM'!C87,"")</f>
        <v/>
      </c>
      <c r="W51" s="54" t="str">
        <f>IF('ORDER FORM'!A87 &lt;&gt; "",'ORDER FORM'!D87,"")</f>
        <v/>
      </c>
      <c r="X51" t="str">
        <f>IF('ORDER FORM'!A87 &lt;&gt; "",'ORDER FORM'!E87,"")</f>
        <v/>
      </c>
      <c r="Y51" s="55" t="str">
        <f>IF('ORDER FORM'!A87 &lt;&gt; "",'ORDER FORM'!I87,"")</f>
        <v/>
      </c>
      <c r="Z51" s="55" t="str">
        <f>IF('ORDER FORM'!A87 &lt;&gt; "",'ORDER FORM'!J87,"")</f>
        <v/>
      </c>
      <c r="AA51" s="129" t="str">
        <f>IF('ORDER FORM'!A87&lt;&gt;"",IF('ORDER FORM'!$K$16=0,"",'ORDER FORM'!$K$16),"")</f>
        <v/>
      </c>
      <c r="AB51" s="129" t="str">
        <f>IF('ORDER FORM'!A87&lt;&gt; "", IF('ORDER FORM'!$K$17=0,"",'ORDER FORM'!$K$17),"")</f>
        <v/>
      </c>
      <c r="AC51" s="129" t="str">
        <f>IF('ORDER FORM'!A87&lt;&gt;"",IF('ORDER FORM'!$K$18=0,"",'ORDER FORM'!$K$18),"")</f>
        <v/>
      </c>
    </row>
    <row r="52" spans="1:29">
      <c r="A52" s="81" t="str">
        <f>IF('ORDER FORM'!A88 &lt;&gt; "",'ORDER FORM'!$B$6,"")</f>
        <v/>
      </c>
      <c r="B52" s="49" t="str">
        <f>IF('ORDER FORM'!A88 &lt;&gt; "",'ORDER FORM'!$B$8,"")</f>
        <v/>
      </c>
      <c r="C52" s="81" t="str">
        <f>IF('ORDER FORM'!A88 &lt;&gt; "",'ORDER FORM'!$H$6,"")</f>
        <v/>
      </c>
      <c r="D52" s="50" t="str">
        <f>IF('ORDER FORM'!A88 &lt;&gt; "",'ORDER FORM'!$H$10,"")</f>
        <v/>
      </c>
      <c r="E52" s="113" t="str">
        <f>IF('ORDER FORM'!A88 &lt;&gt; "",IF('ORDER FORM'!$K$19 = 0,"",'ORDER FORM'!$K$19),"")</f>
        <v/>
      </c>
      <c r="F52" s="113" t="str">
        <f>IF('ORDER FORM'!A88 &lt;&gt; "", IF('ORDER FORM'!$H$8 = 0,"",'ORDER FORM'!$H$8),"")</f>
        <v/>
      </c>
      <c r="G52" s="49" t="str">
        <f>IF('ORDER FORM'!A88 &lt;&gt; "",'ORDER FORM'!$J$3,"")</f>
        <v/>
      </c>
      <c r="H52" s="49" t="str">
        <f>IF('ORDER FORM'!A88 &lt;&gt; "",'ORDER FORM'!$J$4,"")</f>
        <v/>
      </c>
      <c r="I52" s="49" t="str">
        <f>IF('ORDER FORM'!A88 &lt;&gt; "",'ORDER FORM'!$J$6,"")</f>
        <v/>
      </c>
      <c r="J52" s="49" t="str">
        <f>IF('ORDER FORM'!A88 &lt;&gt; "",'ORDER FORM'!$J$7,"")</f>
        <v/>
      </c>
      <c r="K52" s="49" t="str">
        <f>IF('ORDER FORM'!A88 &lt;&gt; "",'ORDER FORM'!$J$8,"")</f>
        <v/>
      </c>
      <c r="L52" s="49" t="str">
        <f>IF('ORDER FORM'!A88 &lt;&gt; "",'ORDER FORM'!$J$9,"")</f>
        <v/>
      </c>
      <c r="M52" s="49" t="str">
        <f>IF('ORDER FORM'!A88 &lt;&gt; "",'ORDER FORM'!$J$10,"")</f>
        <v/>
      </c>
      <c r="N52" s="49" t="str">
        <f>IF('ORDER FORM'!A88 &lt;&gt; "",'ORDER FORM'!$J$11,"")</f>
        <v/>
      </c>
      <c r="O52" s="49" t="str">
        <f>IF('ORDER FORM'!A88 &lt;&gt; "",'ORDER FORM'!$J$12,"")</f>
        <v/>
      </c>
      <c r="P52" s="73" t="str">
        <f>IF('ORDER FORM'!A88 &lt;&gt; "",'ORDER FORM'!$J$13,"")</f>
        <v/>
      </c>
      <c r="Q52" s="73" t="str">
        <f>IF('ORDER FORM'!A88 &lt;&gt; "",'ORDER FORM'!$J$14,"")</f>
        <v/>
      </c>
      <c r="R52" s="73" t="str">
        <f>IF('ORDER FORM'!A88 &lt;&gt; "",'ORDER FORM'!$J$53,"")</f>
        <v/>
      </c>
      <c r="S52" s="73" t="str">
        <f>IF('ORDER FORM'!A88 &lt;&gt; "",'ORDER FORM'!$J$5,"")</f>
        <v/>
      </c>
      <c r="T52" s="31" t="str">
        <f>IF('ORDER FORM'!B88 &gt;0,'ORDER FORM'!A88,"")</f>
        <v/>
      </c>
      <c r="U52" t="str">
        <f>IF('ORDER FORM'!A88 &lt;&gt; "",'ORDER FORM'!B88,"")</f>
        <v/>
      </c>
      <c r="V52" t="str">
        <f>IF('ORDER FORM'!A88 &lt;&gt; "",'ORDER FORM'!C88,"")</f>
        <v/>
      </c>
      <c r="W52" s="54" t="str">
        <f>IF('ORDER FORM'!A88 &lt;&gt; "",'ORDER FORM'!D88,"")</f>
        <v/>
      </c>
      <c r="X52" t="str">
        <f>IF('ORDER FORM'!A88 &lt;&gt; "",'ORDER FORM'!E88,"")</f>
        <v/>
      </c>
      <c r="Y52" s="55" t="str">
        <f>IF('ORDER FORM'!A88 &lt;&gt; "",'ORDER FORM'!I88,"")</f>
        <v/>
      </c>
      <c r="Z52" s="55" t="str">
        <f>IF('ORDER FORM'!A88 &lt;&gt; "",'ORDER FORM'!J88,"")</f>
        <v/>
      </c>
      <c r="AA52" s="129" t="str">
        <f>IF('ORDER FORM'!A88&lt;&gt;"",IF('ORDER FORM'!$K$16=0,"",'ORDER FORM'!$K$16),"")</f>
        <v/>
      </c>
      <c r="AB52" s="129" t="str">
        <f>IF('ORDER FORM'!A88&lt;&gt; "", IF('ORDER FORM'!$K$17=0,"",'ORDER FORM'!$K$17),"")</f>
        <v/>
      </c>
      <c r="AC52" s="129" t="str">
        <f>IF('ORDER FORM'!A88&lt;&gt;"",IF('ORDER FORM'!$K$18=0,"",'ORDER FORM'!$K$18),"")</f>
        <v/>
      </c>
    </row>
    <row r="53" spans="1:29">
      <c r="A53" s="81" t="str">
        <f>IF('ORDER FORM'!A89 &lt;&gt; "",'ORDER FORM'!$B$6,"")</f>
        <v/>
      </c>
      <c r="B53" s="49" t="str">
        <f>IF('ORDER FORM'!A89 &lt;&gt; "",'ORDER FORM'!$B$8,"")</f>
        <v/>
      </c>
      <c r="C53" s="81" t="str">
        <f>IF('ORDER FORM'!A89 &lt;&gt; "",'ORDER FORM'!$H$6,"")</f>
        <v/>
      </c>
      <c r="D53" s="50" t="str">
        <f>IF('ORDER FORM'!A89 &lt;&gt; "",'ORDER FORM'!$H$10,"")</f>
        <v/>
      </c>
      <c r="E53" s="113" t="str">
        <f>IF('ORDER FORM'!A89 &lt;&gt; "",IF('ORDER FORM'!$K$19 = 0,"",'ORDER FORM'!$K$19),"")</f>
        <v/>
      </c>
      <c r="F53" s="113" t="str">
        <f>IF('ORDER FORM'!A89 &lt;&gt; "", IF('ORDER FORM'!$H$8 = 0,"",'ORDER FORM'!$H$8),"")</f>
        <v/>
      </c>
      <c r="G53" s="49" t="str">
        <f>IF('ORDER FORM'!A89 &lt;&gt; "",'ORDER FORM'!$J$3,"")</f>
        <v/>
      </c>
      <c r="H53" s="49" t="str">
        <f>IF('ORDER FORM'!A89 &lt;&gt; "",'ORDER FORM'!$J$4,"")</f>
        <v/>
      </c>
      <c r="I53" s="49" t="str">
        <f>IF('ORDER FORM'!A89 &lt;&gt; "",'ORDER FORM'!$J$6,"")</f>
        <v/>
      </c>
      <c r="J53" s="49" t="str">
        <f>IF('ORDER FORM'!A89 &lt;&gt; "",'ORDER FORM'!$J$7,"")</f>
        <v/>
      </c>
      <c r="K53" s="49" t="str">
        <f>IF('ORDER FORM'!A89 &lt;&gt; "",'ORDER FORM'!$J$8,"")</f>
        <v/>
      </c>
      <c r="L53" s="49" t="str">
        <f>IF('ORDER FORM'!A89 &lt;&gt; "",'ORDER FORM'!$J$9,"")</f>
        <v/>
      </c>
      <c r="M53" s="49" t="str">
        <f>IF('ORDER FORM'!A89 &lt;&gt; "",'ORDER FORM'!$J$10,"")</f>
        <v/>
      </c>
      <c r="N53" s="49" t="str">
        <f>IF('ORDER FORM'!A89 &lt;&gt; "",'ORDER FORM'!$J$11,"")</f>
        <v/>
      </c>
      <c r="O53" s="49" t="str">
        <f>IF('ORDER FORM'!A89 &lt;&gt; "",'ORDER FORM'!$J$12,"")</f>
        <v/>
      </c>
      <c r="P53" s="73" t="str">
        <f>IF('ORDER FORM'!A89 &lt;&gt; "",'ORDER FORM'!$J$13,"")</f>
        <v/>
      </c>
      <c r="Q53" s="73" t="str">
        <f>IF('ORDER FORM'!A89 &lt;&gt; "",'ORDER FORM'!$J$14,"")</f>
        <v/>
      </c>
      <c r="R53" s="73" t="str">
        <f>IF('ORDER FORM'!A89 &lt;&gt; "",'ORDER FORM'!$J$53,"")</f>
        <v/>
      </c>
      <c r="S53" s="73" t="str">
        <f>IF('ORDER FORM'!A89 &lt;&gt; "",'ORDER FORM'!$J$5,"")</f>
        <v/>
      </c>
      <c r="T53" s="31" t="str">
        <f>IF('ORDER FORM'!B89 &gt;0,'ORDER FORM'!A89,"")</f>
        <v/>
      </c>
      <c r="U53" t="str">
        <f>IF('ORDER FORM'!A89 &lt;&gt; "",'ORDER FORM'!B89,"")</f>
        <v/>
      </c>
      <c r="V53" t="str">
        <f>IF('ORDER FORM'!A89 &lt;&gt; "",'ORDER FORM'!C89,"")</f>
        <v/>
      </c>
      <c r="W53" s="54" t="str">
        <f>IF('ORDER FORM'!A89 &lt;&gt; "",'ORDER FORM'!D89,"")</f>
        <v/>
      </c>
      <c r="X53" t="str">
        <f>IF('ORDER FORM'!A89 &lt;&gt; "",'ORDER FORM'!E89,"")</f>
        <v/>
      </c>
      <c r="Y53" s="55" t="str">
        <f>IF('ORDER FORM'!A89 &lt;&gt; "",'ORDER FORM'!I89,"")</f>
        <v/>
      </c>
      <c r="Z53" s="55" t="str">
        <f>IF('ORDER FORM'!A89 &lt;&gt; "",'ORDER FORM'!J89,"")</f>
        <v/>
      </c>
      <c r="AA53" s="129" t="str">
        <f>IF('ORDER FORM'!A89&lt;&gt;"",IF('ORDER FORM'!$K$16=0,"",'ORDER FORM'!$K$16),"")</f>
        <v/>
      </c>
      <c r="AB53" s="129" t="str">
        <f>IF('ORDER FORM'!A89&lt;&gt; "", IF('ORDER FORM'!$K$17=0,"",'ORDER FORM'!$K$17),"")</f>
        <v/>
      </c>
      <c r="AC53" s="129" t="str">
        <f>IF('ORDER FORM'!A89&lt;&gt;"",IF('ORDER FORM'!$K$18=0,"",'ORDER FORM'!$K$18),"")</f>
        <v/>
      </c>
    </row>
    <row r="54" spans="1:29">
      <c r="A54" s="81" t="str">
        <f>IF('ORDER FORM'!A90 &lt;&gt; "",'ORDER FORM'!$B$6,"")</f>
        <v/>
      </c>
      <c r="B54" s="49" t="str">
        <f>IF('ORDER FORM'!A90 &lt;&gt; "",'ORDER FORM'!$B$8,"")</f>
        <v/>
      </c>
      <c r="C54" s="81" t="str">
        <f>IF('ORDER FORM'!A90 &lt;&gt; "",'ORDER FORM'!$H$6,"")</f>
        <v/>
      </c>
      <c r="D54" s="50" t="str">
        <f>IF('ORDER FORM'!A90 &lt;&gt; "",'ORDER FORM'!$H$10,"")</f>
        <v/>
      </c>
      <c r="E54" s="113" t="str">
        <f>IF('ORDER FORM'!A90 &lt;&gt; "",IF('ORDER FORM'!$K$19 = 0,"",'ORDER FORM'!$K$19),"")</f>
        <v/>
      </c>
      <c r="F54" s="113" t="str">
        <f>IF('ORDER FORM'!A90 &lt;&gt; "", IF('ORDER FORM'!$H$8 = 0,"",'ORDER FORM'!$H$8),"")</f>
        <v/>
      </c>
      <c r="G54" s="49" t="str">
        <f>IF('ORDER FORM'!A90 &lt;&gt; "",'ORDER FORM'!$J$3,"")</f>
        <v/>
      </c>
      <c r="H54" s="49" t="str">
        <f>IF('ORDER FORM'!A90 &lt;&gt; "",'ORDER FORM'!$J$4,"")</f>
        <v/>
      </c>
      <c r="I54" s="49" t="str">
        <f>IF('ORDER FORM'!A90 &lt;&gt; "",'ORDER FORM'!$J$6,"")</f>
        <v/>
      </c>
      <c r="J54" s="49" t="str">
        <f>IF('ORDER FORM'!A90 &lt;&gt; "",'ORDER FORM'!$J$7,"")</f>
        <v/>
      </c>
      <c r="K54" s="49" t="str">
        <f>IF('ORDER FORM'!A90 &lt;&gt; "",'ORDER FORM'!$J$8,"")</f>
        <v/>
      </c>
      <c r="L54" s="49" t="str">
        <f>IF('ORDER FORM'!A90 &lt;&gt; "",'ORDER FORM'!$J$9,"")</f>
        <v/>
      </c>
      <c r="M54" s="49" t="str">
        <f>IF('ORDER FORM'!A90 &lt;&gt; "",'ORDER FORM'!$J$10,"")</f>
        <v/>
      </c>
      <c r="N54" s="49" t="str">
        <f>IF('ORDER FORM'!A90 &lt;&gt; "",'ORDER FORM'!$J$11,"")</f>
        <v/>
      </c>
      <c r="O54" s="49" t="str">
        <f>IF('ORDER FORM'!A90 &lt;&gt; "",'ORDER FORM'!$J$12,"")</f>
        <v/>
      </c>
      <c r="P54" s="73" t="str">
        <f>IF('ORDER FORM'!A90 &lt;&gt; "",'ORDER FORM'!$J$13,"")</f>
        <v/>
      </c>
      <c r="Q54" s="73" t="str">
        <f>IF('ORDER FORM'!A90 &lt;&gt; "",'ORDER FORM'!$J$14,"")</f>
        <v/>
      </c>
      <c r="R54" s="73" t="str">
        <f>IF('ORDER FORM'!A90 &lt;&gt; "",'ORDER FORM'!$J$53,"")</f>
        <v/>
      </c>
      <c r="S54" s="73" t="str">
        <f>IF('ORDER FORM'!A90 &lt;&gt; "",'ORDER FORM'!$J$5,"")</f>
        <v/>
      </c>
      <c r="T54" s="31" t="str">
        <f>IF('ORDER FORM'!B90 &gt;0,'ORDER FORM'!A90,"")</f>
        <v/>
      </c>
      <c r="U54" t="str">
        <f>IF('ORDER FORM'!A90 &lt;&gt; "",'ORDER FORM'!B90,"")</f>
        <v/>
      </c>
      <c r="V54" t="str">
        <f>IF('ORDER FORM'!A90 &lt;&gt; "",'ORDER FORM'!C90,"")</f>
        <v/>
      </c>
      <c r="W54" s="54" t="str">
        <f>IF('ORDER FORM'!A90 &lt;&gt; "",'ORDER FORM'!D90,"")</f>
        <v/>
      </c>
      <c r="X54" t="str">
        <f>IF('ORDER FORM'!A90 &lt;&gt; "",'ORDER FORM'!E90,"")</f>
        <v/>
      </c>
      <c r="Y54" s="55" t="str">
        <f>IF('ORDER FORM'!A90 &lt;&gt; "",'ORDER FORM'!I90,"")</f>
        <v/>
      </c>
      <c r="Z54" s="55" t="str">
        <f>IF('ORDER FORM'!A90 &lt;&gt; "",'ORDER FORM'!J90,"")</f>
        <v/>
      </c>
      <c r="AA54" s="129" t="str">
        <f>IF('ORDER FORM'!A90&lt;&gt;"",IF('ORDER FORM'!$K$16=0,"",'ORDER FORM'!$K$16),"")</f>
        <v/>
      </c>
      <c r="AB54" s="129" t="str">
        <f>IF('ORDER FORM'!A90&lt;&gt; "", IF('ORDER FORM'!$K$17=0,"",'ORDER FORM'!$K$17),"")</f>
        <v/>
      </c>
      <c r="AC54" s="129" t="str">
        <f>IF('ORDER FORM'!A90&lt;&gt;"",IF('ORDER FORM'!$K$18=0,"",'ORDER FORM'!$K$18),"")</f>
        <v/>
      </c>
    </row>
    <row r="55" spans="1:29">
      <c r="A55" s="81" t="str">
        <f>IF('ORDER FORM'!A91 &lt;&gt; "",'ORDER FORM'!$B$6,"")</f>
        <v/>
      </c>
      <c r="B55" s="49" t="str">
        <f>IF('ORDER FORM'!A91 &lt;&gt; "",'ORDER FORM'!$B$8,"")</f>
        <v/>
      </c>
      <c r="C55" s="81" t="str">
        <f>IF('ORDER FORM'!A91 &lt;&gt; "",'ORDER FORM'!$H$6,"")</f>
        <v/>
      </c>
      <c r="D55" s="50" t="str">
        <f>IF('ORDER FORM'!A91 &lt;&gt; "",'ORDER FORM'!$H$10,"")</f>
        <v/>
      </c>
      <c r="E55" s="113" t="str">
        <f>IF('ORDER FORM'!A91 &lt;&gt; "",IF('ORDER FORM'!$K$19 = 0,"",'ORDER FORM'!$K$19),"")</f>
        <v/>
      </c>
      <c r="F55" s="113" t="str">
        <f>IF('ORDER FORM'!A91 &lt;&gt; "", IF('ORDER FORM'!$H$8 = 0,"",'ORDER FORM'!$H$8),"")</f>
        <v/>
      </c>
      <c r="G55" s="49" t="str">
        <f>IF('ORDER FORM'!A91 &lt;&gt; "",'ORDER FORM'!$J$3,"")</f>
        <v/>
      </c>
      <c r="H55" s="49" t="str">
        <f>IF('ORDER FORM'!A91 &lt;&gt; "",'ORDER FORM'!$J$4,"")</f>
        <v/>
      </c>
      <c r="I55" s="49" t="str">
        <f>IF('ORDER FORM'!A91 &lt;&gt; "",'ORDER FORM'!$J$6,"")</f>
        <v/>
      </c>
      <c r="J55" s="49" t="str">
        <f>IF('ORDER FORM'!A91 &lt;&gt; "",'ORDER FORM'!$J$7,"")</f>
        <v/>
      </c>
      <c r="K55" s="49" t="str">
        <f>IF('ORDER FORM'!A91 &lt;&gt; "",'ORDER FORM'!$J$8,"")</f>
        <v/>
      </c>
      <c r="L55" s="49" t="str">
        <f>IF('ORDER FORM'!A91 &lt;&gt; "",'ORDER FORM'!$J$9,"")</f>
        <v/>
      </c>
      <c r="M55" s="49" t="str">
        <f>IF('ORDER FORM'!A91 &lt;&gt; "",'ORDER FORM'!$J$10,"")</f>
        <v/>
      </c>
      <c r="N55" s="49" t="str">
        <f>IF('ORDER FORM'!A91 &lt;&gt; "",'ORDER FORM'!$J$11,"")</f>
        <v/>
      </c>
      <c r="O55" s="49" t="str">
        <f>IF('ORDER FORM'!A91 &lt;&gt; "",'ORDER FORM'!$J$12,"")</f>
        <v/>
      </c>
      <c r="P55" s="73" t="str">
        <f>IF('ORDER FORM'!A91 &lt;&gt; "",'ORDER FORM'!$J$13,"")</f>
        <v/>
      </c>
      <c r="Q55" s="73" t="str">
        <f>IF('ORDER FORM'!A91 &lt;&gt; "",'ORDER FORM'!$J$14,"")</f>
        <v/>
      </c>
      <c r="R55" s="73" t="str">
        <f>IF('ORDER FORM'!A91 &lt;&gt; "",'ORDER FORM'!$J$53,"")</f>
        <v/>
      </c>
      <c r="S55" s="73" t="str">
        <f>IF('ORDER FORM'!A91 &lt;&gt; "",'ORDER FORM'!$J$5,"")</f>
        <v/>
      </c>
      <c r="T55" s="31" t="str">
        <f>IF('ORDER FORM'!B91 &gt;0,'ORDER FORM'!A91,"")</f>
        <v/>
      </c>
      <c r="U55" t="str">
        <f>IF('ORDER FORM'!A91 &lt;&gt; "",'ORDER FORM'!B91,"")</f>
        <v/>
      </c>
      <c r="V55" t="str">
        <f>IF('ORDER FORM'!A91 &lt;&gt; "",'ORDER FORM'!C91,"")</f>
        <v/>
      </c>
      <c r="W55" s="54" t="str">
        <f>IF('ORDER FORM'!A91 &lt;&gt; "",'ORDER FORM'!D91,"")</f>
        <v/>
      </c>
      <c r="X55" t="str">
        <f>IF('ORDER FORM'!A91 &lt;&gt; "",'ORDER FORM'!E91,"")</f>
        <v/>
      </c>
      <c r="Y55" s="55" t="str">
        <f>IF('ORDER FORM'!A91 &lt;&gt; "",'ORDER FORM'!I91,"")</f>
        <v/>
      </c>
      <c r="Z55" s="55" t="str">
        <f>IF('ORDER FORM'!A91 &lt;&gt; "",'ORDER FORM'!J91,"")</f>
        <v/>
      </c>
      <c r="AA55" s="129" t="str">
        <f>IF('ORDER FORM'!A91&lt;&gt;"",IF('ORDER FORM'!$K$16=0,"",'ORDER FORM'!$K$16),"")</f>
        <v/>
      </c>
      <c r="AB55" s="129" t="str">
        <f>IF('ORDER FORM'!A91&lt;&gt; "", IF('ORDER FORM'!$K$17=0,"",'ORDER FORM'!$K$17),"")</f>
        <v/>
      </c>
      <c r="AC55" s="129" t="str">
        <f>IF('ORDER FORM'!A91&lt;&gt;"",IF('ORDER FORM'!$K$18=0,"",'ORDER FORM'!$K$18),"")</f>
        <v/>
      </c>
    </row>
    <row r="56" spans="1:29">
      <c r="A56" s="81" t="str">
        <f>IF('ORDER FORM'!A92 &lt;&gt; "",'ORDER FORM'!$B$6,"")</f>
        <v/>
      </c>
      <c r="B56" s="49" t="str">
        <f>IF('ORDER FORM'!A92 &lt;&gt; "",'ORDER FORM'!$B$8,"")</f>
        <v/>
      </c>
      <c r="C56" s="81" t="str">
        <f>IF('ORDER FORM'!A92 &lt;&gt; "",'ORDER FORM'!$H$6,"")</f>
        <v/>
      </c>
      <c r="D56" s="50" t="str">
        <f>IF('ORDER FORM'!A92 &lt;&gt; "",'ORDER FORM'!$H$10,"")</f>
        <v/>
      </c>
      <c r="E56" s="113" t="str">
        <f>IF('ORDER FORM'!A92 &lt;&gt; "",IF('ORDER FORM'!$K$19 = 0,"",'ORDER FORM'!$K$19),"")</f>
        <v/>
      </c>
      <c r="F56" s="113" t="str">
        <f>IF('ORDER FORM'!A92 &lt;&gt; "", IF('ORDER FORM'!$H$8 = 0,"",'ORDER FORM'!$H$8),"")</f>
        <v/>
      </c>
      <c r="G56" s="49" t="str">
        <f>IF('ORDER FORM'!A92 &lt;&gt; "",'ORDER FORM'!$J$3,"")</f>
        <v/>
      </c>
      <c r="H56" s="49" t="str">
        <f>IF('ORDER FORM'!A92 &lt;&gt; "",'ORDER FORM'!$J$4,"")</f>
        <v/>
      </c>
      <c r="I56" s="49" t="str">
        <f>IF('ORDER FORM'!A92 &lt;&gt; "",'ORDER FORM'!$J$6,"")</f>
        <v/>
      </c>
      <c r="J56" s="49" t="str">
        <f>IF('ORDER FORM'!A92 &lt;&gt; "",'ORDER FORM'!$J$7,"")</f>
        <v/>
      </c>
      <c r="K56" s="49" t="str">
        <f>IF('ORDER FORM'!A92 &lt;&gt; "",'ORDER FORM'!$J$8,"")</f>
        <v/>
      </c>
      <c r="L56" s="49" t="str">
        <f>IF('ORDER FORM'!A92 &lt;&gt; "",'ORDER FORM'!$J$9,"")</f>
        <v/>
      </c>
      <c r="M56" s="49" t="str">
        <f>IF('ORDER FORM'!A92 &lt;&gt; "",'ORDER FORM'!$J$10,"")</f>
        <v/>
      </c>
      <c r="N56" s="49" t="str">
        <f>IF('ORDER FORM'!A92 &lt;&gt; "",'ORDER FORM'!$J$11,"")</f>
        <v/>
      </c>
      <c r="O56" s="49" t="str">
        <f>IF('ORDER FORM'!A92 &lt;&gt; "",'ORDER FORM'!$J$12,"")</f>
        <v/>
      </c>
      <c r="P56" s="73" t="str">
        <f>IF('ORDER FORM'!A92 &lt;&gt; "",'ORDER FORM'!$J$13,"")</f>
        <v/>
      </c>
      <c r="Q56" s="73" t="str">
        <f>IF('ORDER FORM'!A92 &lt;&gt; "",'ORDER FORM'!$J$14,"")</f>
        <v/>
      </c>
      <c r="R56" s="73" t="str">
        <f>IF('ORDER FORM'!A92 &lt;&gt; "",'ORDER FORM'!$J$53,"")</f>
        <v/>
      </c>
      <c r="S56" s="73" t="str">
        <f>IF('ORDER FORM'!A92 &lt;&gt; "",'ORDER FORM'!$J$5,"")</f>
        <v/>
      </c>
      <c r="T56" s="31" t="str">
        <f>IF('ORDER FORM'!B92 &gt;0,'ORDER FORM'!A92,"")</f>
        <v/>
      </c>
      <c r="U56" t="str">
        <f>IF('ORDER FORM'!A92 &lt;&gt; "",'ORDER FORM'!B92,"")</f>
        <v/>
      </c>
      <c r="V56" t="str">
        <f>IF('ORDER FORM'!A92 &lt;&gt; "",'ORDER FORM'!C92,"")</f>
        <v/>
      </c>
      <c r="W56" s="54" t="str">
        <f>IF('ORDER FORM'!A92 &lt;&gt; "",'ORDER FORM'!D92,"")</f>
        <v/>
      </c>
      <c r="X56" t="str">
        <f>IF('ORDER FORM'!A92 &lt;&gt; "",'ORDER FORM'!E92,"")</f>
        <v/>
      </c>
      <c r="Y56" s="55" t="str">
        <f>IF('ORDER FORM'!A92 &lt;&gt; "",'ORDER FORM'!I92,"")</f>
        <v/>
      </c>
      <c r="Z56" s="55" t="str">
        <f>IF('ORDER FORM'!A92 &lt;&gt; "",'ORDER FORM'!J92,"")</f>
        <v/>
      </c>
      <c r="AA56" s="129" t="str">
        <f>IF('ORDER FORM'!A92&lt;&gt;"",IF('ORDER FORM'!$K$16=0,"",'ORDER FORM'!$K$16),"")</f>
        <v/>
      </c>
      <c r="AB56" s="129" t="str">
        <f>IF('ORDER FORM'!A92&lt;&gt; "", IF('ORDER FORM'!$K$17=0,"",'ORDER FORM'!$K$17),"")</f>
        <v/>
      </c>
      <c r="AC56" s="129" t="str">
        <f>IF('ORDER FORM'!A92&lt;&gt;"",IF('ORDER FORM'!$K$18=0,"",'ORDER FORM'!$K$18),"")</f>
        <v/>
      </c>
    </row>
    <row r="57" spans="1:29">
      <c r="A57" s="81" t="str">
        <f>IF('ORDER FORM'!A93 &lt;&gt; "",'ORDER FORM'!$B$6,"")</f>
        <v/>
      </c>
      <c r="B57" s="49" t="str">
        <f>IF('ORDER FORM'!A93 &lt;&gt; "",'ORDER FORM'!$B$8,"")</f>
        <v/>
      </c>
      <c r="C57" s="81" t="str">
        <f>IF('ORDER FORM'!A93 &lt;&gt; "",'ORDER FORM'!$H$6,"")</f>
        <v/>
      </c>
      <c r="D57" s="50" t="str">
        <f>IF('ORDER FORM'!A93 &lt;&gt; "",'ORDER FORM'!$H$10,"")</f>
        <v/>
      </c>
      <c r="E57" s="113" t="str">
        <f>IF('ORDER FORM'!A93 &lt;&gt; "",IF('ORDER FORM'!$K$19 = 0,"",'ORDER FORM'!$K$19),"")</f>
        <v/>
      </c>
      <c r="F57" s="113" t="str">
        <f>IF('ORDER FORM'!A93 &lt;&gt; "", IF('ORDER FORM'!$H$8 = 0,"",'ORDER FORM'!$H$8),"")</f>
        <v/>
      </c>
      <c r="G57" s="49" t="str">
        <f>IF('ORDER FORM'!A93 &lt;&gt; "",'ORDER FORM'!$J$3,"")</f>
        <v/>
      </c>
      <c r="H57" s="49" t="str">
        <f>IF('ORDER FORM'!A93 &lt;&gt; "",'ORDER FORM'!$J$4,"")</f>
        <v/>
      </c>
      <c r="I57" s="49" t="str">
        <f>IF('ORDER FORM'!A93 &lt;&gt; "",'ORDER FORM'!$J$6,"")</f>
        <v/>
      </c>
      <c r="J57" s="49" t="str">
        <f>IF('ORDER FORM'!A93 &lt;&gt; "",'ORDER FORM'!$J$7,"")</f>
        <v/>
      </c>
      <c r="K57" s="49" t="str">
        <f>IF('ORDER FORM'!A93 &lt;&gt; "",'ORDER FORM'!$J$8,"")</f>
        <v/>
      </c>
      <c r="L57" s="49" t="str">
        <f>IF('ORDER FORM'!A93 &lt;&gt; "",'ORDER FORM'!$J$9,"")</f>
        <v/>
      </c>
      <c r="M57" s="49" t="str">
        <f>IF('ORDER FORM'!A93 &lt;&gt; "",'ORDER FORM'!$J$10,"")</f>
        <v/>
      </c>
      <c r="N57" s="49" t="str">
        <f>IF('ORDER FORM'!A93 &lt;&gt; "",'ORDER FORM'!$J$11,"")</f>
        <v/>
      </c>
      <c r="O57" s="49" t="str">
        <f>IF('ORDER FORM'!A93 &lt;&gt; "",'ORDER FORM'!$J$12,"")</f>
        <v/>
      </c>
      <c r="P57" s="73" t="str">
        <f>IF('ORDER FORM'!A93 &lt;&gt; "",'ORDER FORM'!$J$13,"")</f>
        <v/>
      </c>
      <c r="Q57" s="73" t="str">
        <f>IF('ORDER FORM'!A93 &lt;&gt; "",'ORDER FORM'!$J$14,"")</f>
        <v/>
      </c>
      <c r="R57" s="73" t="str">
        <f>IF('ORDER FORM'!A93 &lt;&gt; "",'ORDER FORM'!$J$53,"")</f>
        <v/>
      </c>
      <c r="S57" s="73" t="str">
        <f>IF('ORDER FORM'!A93 &lt;&gt; "",'ORDER FORM'!$J$5,"")</f>
        <v/>
      </c>
      <c r="T57" s="31" t="str">
        <f>IF('ORDER FORM'!B93 &gt;0,'ORDER FORM'!A93,"")</f>
        <v/>
      </c>
      <c r="U57" t="str">
        <f>IF('ORDER FORM'!A93 &lt;&gt; "",'ORDER FORM'!B93,"")</f>
        <v/>
      </c>
      <c r="V57" t="str">
        <f>IF('ORDER FORM'!A93 &lt;&gt; "",'ORDER FORM'!C93,"")</f>
        <v/>
      </c>
      <c r="W57" s="54" t="str">
        <f>IF('ORDER FORM'!A93 &lt;&gt; "",'ORDER FORM'!D93,"")</f>
        <v/>
      </c>
      <c r="X57" t="str">
        <f>IF('ORDER FORM'!A93 &lt;&gt; "",'ORDER FORM'!E93,"")</f>
        <v/>
      </c>
      <c r="Y57" s="55" t="str">
        <f>IF('ORDER FORM'!A93 &lt;&gt; "",'ORDER FORM'!I93,"")</f>
        <v/>
      </c>
      <c r="Z57" s="55" t="str">
        <f>IF('ORDER FORM'!A93 &lt;&gt; "",'ORDER FORM'!J93,"")</f>
        <v/>
      </c>
      <c r="AA57" s="129" t="str">
        <f>IF('ORDER FORM'!A93&lt;&gt;"",IF('ORDER FORM'!$K$16=0,"",'ORDER FORM'!$K$16),"")</f>
        <v/>
      </c>
      <c r="AB57" s="129" t="str">
        <f>IF('ORDER FORM'!A93&lt;&gt; "", IF('ORDER FORM'!$K$17=0,"",'ORDER FORM'!$K$17),"")</f>
        <v/>
      </c>
      <c r="AC57" s="129" t="str">
        <f>IF('ORDER FORM'!A93&lt;&gt;"",IF('ORDER FORM'!$K$18=0,"",'ORDER FORM'!$K$18),"")</f>
        <v/>
      </c>
    </row>
    <row r="58" spans="1:29">
      <c r="A58" s="81" t="str">
        <f>IF('ORDER FORM'!A94 &lt;&gt; "",'ORDER FORM'!$B$6,"")</f>
        <v/>
      </c>
      <c r="B58" s="49" t="str">
        <f>IF('ORDER FORM'!A94 &lt;&gt; "",'ORDER FORM'!$B$8,"")</f>
        <v/>
      </c>
      <c r="C58" s="81" t="str">
        <f>IF('ORDER FORM'!A94 &lt;&gt; "",'ORDER FORM'!$H$6,"")</f>
        <v/>
      </c>
      <c r="D58" s="50" t="str">
        <f>IF('ORDER FORM'!A94 &lt;&gt; "",'ORDER FORM'!$H$10,"")</f>
        <v/>
      </c>
      <c r="E58" s="113" t="str">
        <f>IF('ORDER FORM'!A94 &lt;&gt; "",IF('ORDER FORM'!$K$19 = 0,"",'ORDER FORM'!$K$19),"")</f>
        <v/>
      </c>
      <c r="F58" s="113" t="str">
        <f>IF('ORDER FORM'!A94 &lt;&gt; "", IF('ORDER FORM'!$H$8 = 0,"",'ORDER FORM'!$H$8),"")</f>
        <v/>
      </c>
      <c r="G58" s="49" t="str">
        <f>IF('ORDER FORM'!A94 &lt;&gt; "",'ORDER FORM'!$J$3,"")</f>
        <v/>
      </c>
      <c r="H58" s="49" t="str">
        <f>IF('ORDER FORM'!A94 &lt;&gt; "",'ORDER FORM'!$J$4,"")</f>
        <v/>
      </c>
      <c r="I58" s="49" t="str">
        <f>IF('ORDER FORM'!A94 &lt;&gt; "",'ORDER FORM'!$J$6,"")</f>
        <v/>
      </c>
      <c r="J58" s="49" t="str">
        <f>IF('ORDER FORM'!A94 &lt;&gt; "",'ORDER FORM'!$J$7,"")</f>
        <v/>
      </c>
      <c r="K58" s="49" t="str">
        <f>IF('ORDER FORM'!A94 &lt;&gt; "",'ORDER FORM'!$J$8,"")</f>
        <v/>
      </c>
      <c r="L58" s="49" t="str">
        <f>IF('ORDER FORM'!A94 &lt;&gt; "",'ORDER FORM'!$J$9,"")</f>
        <v/>
      </c>
      <c r="M58" s="49" t="str">
        <f>IF('ORDER FORM'!A94 &lt;&gt; "",'ORDER FORM'!$J$10,"")</f>
        <v/>
      </c>
      <c r="N58" s="49" t="str">
        <f>IF('ORDER FORM'!A94 &lt;&gt; "",'ORDER FORM'!$J$11,"")</f>
        <v/>
      </c>
      <c r="O58" s="49" t="str">
        <f>IF('ORDER FORM'!A94 &lt;&gt; "",'ORDER FORM'!$J$12,"")</f>
        <v/>
      </c>
      <c r="P58" s="73" t="str">
        <f>IF('ORDER FORM'!A94 &lt;&gt; "",'ORDER FORM'!$J$13,"")</f>
        <v/>
      </c>
      <c r="Q58" s="73" t="str">
        <f>IF('ORDER FORM'!A94 &lt;&gt; "",'ORDER FORM'!$J$14,"")</f>
        <v/>
      </c>
      <c r="R58" s="73" t="str">
        <f>IF('ORDER FORM'!A94 &lt;&gt; "",'ORDER FORM'!$J$53,"")</f>
        <v/>
      </c>
      <c r="S58" s="73" t="str">
        <f>IF('ORDER FORM'!A94 &lt;&gt; "",'ORDER FORM'!$J$5,"")</f>
        <v/>
      </c>
      <c r="T58" s="31" t="str">
        <f>IF('ORDER FORM'!B94 &gt;0,'ORDER FORM'!A94,"")</f>
        <v/>
      </c>
      <c r="U58" t="str">
        <f>IF('ORDER FORM'!A94 &lt;&gt; "",'ORDER FORM'!B94,"")</f>
        <v/>
      </c>
      <c r="V58" t="str">
        <f>IF('ORDER FORM'!A94 &lt;&gt; "",'ORDER FORM'!C94,"")</f>
        <v/>
      </c>
      <c r="W58" s="54" t="str">
        <f>IF('ORDER FORM'!A94 &lt;&gt; "",'ORDER FORM'!D94,"")</f>
        <v/>
      </c>
      <c r="X58" t="str">
        <f>IF('ORDER FORM'!A94 &lt;&gt; "",'ORDER FORM'!E94,"")</f>
        <v/>
      </c>
      <c r="Y58" s="55" t="str">
        <f>IF('ORDER FORM'!A94 &lt;&gt; "",'ORDER FORM'!I94,"")</f>
        <v/>
      </c>
      <c r="Z58" s="55" t="str">
        <f>IF('ORDER FORM'!A94 &lt;&gt; "",'ORDER FORM'!J94,"")</f>
        <v/>
      </c>
      <c r="AA58" s="129" t="str">
        <f>IF('ORDER FORM'!A94&lt;&gt;"",IF('ORDER FORM'!$K$16=0,"",'ORDER FORM'!$K$16),"")</f>
        <v/>
      </c>
      <c r="AB58" s="129" t="str">
        <f>IF('ORDER FORM'!A94&lt;&gt; "", IF('ORDER FORM'!$K$17=0,"",'ORDER FORM'!$K$17),"")</f>
        <v/>
      </c>
      <c r="AC58" s="129" t="str">
        <f>IF('ORDER FORM'!A94&lt;&gt;"",IF('ORDER FORM'!$K$18=0,"",'ORDER FORM'!$K$18),"")</f>
        <v/>
      </c>
    </row>
    <row r="59" spans="1:29">
      <c r="A59" s="81" t="str">
        <f>IF('ORDER FORM'!A95 &lt;&gt; "",'ORDER FORM'!$B$6,"")</f>
        <v/>
      </c>
      <c r="B59" s="49" t="str">
        <f>IF('ORDER FORM'!A95 &lt;&gt; "",'ORDER FORM'!$B$8,"")</f>
        <v/>
      </c>
      <c r="C59" s="81" t="str">
        <f>IF('ORDER FORM'!A95 &lt;&gt; "",'ORDER FORM'!$H$6,"")</f>
        <v/>
      </c>
      <c r="D59" s="50" t="str">
        <f>IF('ORDER FORM'!A95 &lt;&gt; "",'ORDER FORM'!$H$10,"")</f>
        <v/>
      </c>
      <c r="E59" s="113" t="str">
        <f>IF('ORDER FORM'!A95 &lt;&gt; "",IF('ORDER FORM'!$K$19 = 0,"",'ORDER FORM'!$K$19),"")</f>
        <v/>
      </c>
      <c r="F59" s="113" t="str">
        <f>IF('ORDER FORM'!A95 &lt;&gt; "", IF('ORDER FORM'!$H$8 = 0,"",'ORDER FORM'!$H$8),"")</f>
        <v/>
      </c>
      <c r="G59" s="49" t="str">
        <f>IF('ORDER FORM'!A95 &lt;&gt; "",'ORDER FORM'!$J$3,"")</f>
        <v/>
      </c>
      <c r="H59" s="49" t="str">
        <f>IF('ORDER FORM'!A95 &lt;&gt; "",'ORDER FORM'!$J$4,"")</f>
        <v/>
      </c>
      <c r="I59" s="49" t="str">
        <f>IF('ORDER FORM'!A95 &lt;&gt; "",'ORDER FORM'!$J$6,"")</f>
        <v/>
      </c>
      <c r="J59" s="49" t="str">
        <f>IF('ORDER FORM'!A95 &lt;&gt; "",'ORDER FORM'!$J$7,"")</f>
        <v/>
      </c>
      <c r="K59" s="49" t="str">
        <f>IF('ORDER FORM'!A95 &lt;&gt; "",'ORDER FORM'!$J$8,"")</f>
        <v/>
      </c>
      <c r="L59" s="49" t="str">
        <f>IF('ORDER FORM'!A95 &lt;&gt; "",'ORDER FORM'!$J$9,"")</f>
        <v/>
      </c>
      <c r="M59" s="49" t="str">
        <f>IF('ORDER FORM'!A95 &lt;&gt; "",'ORDER FORM'!$J$10,"")</f>
        <v/>
      </c>
      <c r="N59" s="49" t="str">
        <f>IF('ORDER FORM'!A95 &lt;&gt; "",'ORDER FORM'!$J$11,"")</f>
        <v/>
      </c>
      <c r="O59" s="49" t="str">
        <f>IF('ORDER FORM'!A95 &lt;&gt; "",'ORDER FORM'!$J$12,"")</f>
        <v/>
      </c>
      <c r="P59" s="73" t="str">
        <f>IF('ORDER FORM'!A95 &lt;&gt; "",'ORDER FORM'!$J$13,"")</f>
        <v/>
      </c>
      <c r="Q59" s="73" t="str">
        <f>IF('ORDER FORM'!A95 &lt;&gt; "",'ORDER FORM'!$J$14,"")</f>
        <v/>
      </c>
      <c r="R59" s="73" t="str">
        <f>IF('ORDER FORM'!A95 &lt;&gt; "",'ORDER FORM'!$J$53,"")</f>
        <v/>
      </c>
      <c r="S59" s="73" t="str">
        <f>IF('ORDER FORM'!A95 &lt;&gt; "",'ORDER FORM'!$J$5,"")</f>
        <v/>
      </c>
      <c r="T59" s="31" t="str">
        <f>IF('ORDER FORM'!B95 &gt;0,'ORDER FORM'!A95,"")</f>
        <v/>
      </c>
      <c r="U59" t="str">
        <f>IF('ORDER FORM'!A95 &lt;&gt; "",'ORDER FORM'!B95,"")</f>
        <v/>
      </c>
      <c r="V59" t="str">
        <f>IF('ORDER FORM'!A95 &lt;&gt; "",'ORDER FORM'!C95,"")</f>
        <v/>
      </c>
      <c r="W59" s="54" t="str">
        <f>IF('ORDER FORM'!A95 &lt;&gt; "",'ORDER FORM'!D95,"")</f>
        <v/>
      </c>
      <c r="X59" t="str">
        <f>IF('ORDER FORM'!A95 &lt;&gt; "",'ORDER FORM'!E95,"")</f>
        <v/>
      </c>
      <c r="Y59" s="55" t="str">
        <f>IF('ORDER FORM'!A95 &lt;&gt; "",'ORDER FORM'!I95,"")</f>
        <v/>
      </c>
      <c r="Z59" s="55" t="str">
        <f>IF('ORDER FORM'!A95 &lt;&gt; "",'ORDER FORM'!J95,"")</f>
        <v/>
      </c>
      <c r="AA59" s="129" t="str">
        <f>IF('ORDER FORM'!A95&lt;&gt;"",IF('ORDER FORM'!$K$16=0,"",'ORDER FORM'!$K$16),"")</f>
        <v/>
      </c>
      <c r="AB59" s="129" t="str">
        <f>IF('ORDER FORM'!A95&lt;&gt; "", IF('ORDER FORM'!$K$17=0,"",'ORDER FORM'!$K$17),"")</f>
        <v/>
      </c>
      <c r="AC59" s="129" t="str">
        <f>IF('ORDER FORM'!A95&lt;&gt;"",IF('ORDER FORM'!$K$18=0,"",'ORDER FORM'!$K$18),"")</f>
        <v/>
      </c>
    </row>
    <row r="60" spans="1:29">
      <c r="A60" s="81" t="str">
        <f>IF('ORDER FORM'!A96 &lt;&gt; "",'ORDER FORM'!$B$6,"")</f>
        <v/>
      </c>
      <c r="B60" s="49" t="str">
        <f>IF('ORDER FORM'!A96 &lt;&gt; "",'ORDER FORM'!$B$8,"")</f>
        <v/>
      </c>
      <c r="C60" s="81" t="str">
        <f>IF('ORDER FORM'!A96 &lt;&gt; "",'ORDER FORM'!$H$6,"")</f>
        <v/>
      </c>
      <c r="D60" s="50" t="str">
        <f>IF('ORDER FORM'!A96 &lt;&gt; "",'ORDER FORM'!$H$10,"")</f>
        <v/>
      </c>
      <c r="E60" s="113" t="str">
        <f>IF('ORDER FORM'!A96 &lt;&gt; "",IF('ORDER FORM'!$K$19 = 0,"",'ORDER FORM'!$K$19),"")</f>
        <v/>
      </c>
      <c r="F60" s="113" t="str">
        <f>IF('ORDER FORM'!A96 &lt;&gt; "", IF('ORDER FORM'!$H$8 = 0,"",'ORDER FORM'!$H$8),"")</f>
        <v/>
      </c>
      <c r="G60" s="49" t="str">
        <f>IF('ORDER FORM'!A96 &lt;&gt; "",'ORDER FORM'!$J$3,"")</f>
        <v/>
      </c>
      <c r="H60" s="49" t="str">
        <f>IF('ORDER FORM'!A96 &lt;&gt; "",'ORDER FORM'!$J$4,"")</f>
        <v/>
      </c>
      <c r="I60" s="49" t="str">
        <f>IF('ORDER FORM'!A96 &lt;&gt; "",'ORDER FORM'!$J$6,"")</f>
        <v/>
      </c>
      <c r="J60" s="49" t="str">
        <f>IF('ORDER FORM'!A96 &lt;&gt; "",'ORDER FORM'!$J$7,"")</f>
        <v/>
      </c>
      <c r="K60" s="49" t="str">
        <f>IF('ORDER FORM'!A96 &lt;&gt; "",'ORDER FORM'!$J$8,"")</f>
        <v/>
      </c>
      <c r="L60" s="49" t="str">
        <f>IF('ORDER FORM'!A96 &lt;&gt; "",'ORDER FORM'!$J$9,"")</f>
        <v/>
      </c>
      <c r="M60" s="49" t="str">
        <f>IF('ORDER FORM'!A96 &lt;&gt; "",'ORDER FORM'!$J$10,"")</f>
        <v/>
      </c>
      <c r="N60" s="49" t="str">
        <f>IF('ORDER FORM'!A96 &lt;&gt; "",'ORDER FORM'!$J$11,"")</f>
        <v/>
      </c>
      <c r="O60" s="49" t="str">
        <f>IF('ORDER FORM'!A96 &lt;&gt; "",'ORDER FORM'!$J$12,"")</f>
        <v/>
      </c>
      <c r="P60" s="73" t="str">
        <f>IF('ORDER FORM'!A96 &lt;&gt; "",'ORDER FORM'!$J$13,"")</f>
        <v/>
      </c>
      <c r="Q60" s="73" t="str">
        <f>IF('ORDER FORM'!A96 &lt;&gt; "",'ORDER FORM'!$J$14,"")</f>
        <v/>
      </c>
      <c r="R60" s="73" t="str">
        <f>IF('ORDER FORM'!A96 &lt;&gt; "",'ORDER FORM'!$J$53,"")</f>
        <v/>
      </c>
      <c r="S60" s="73" t="str">
        <f>IF('ORDER FORM'!A96 &lt;&gt; "",'ORDER FORM'!$J$5,"")</f>
        <v/>
      </c>
      <c r="T60" s="31" t="str">
        <f>IF('ORDER FORM'!B96 &gt;0,'ORDER FORM'!A96,"")</f>
        <v/>
      </c>
      <c r="U60" t="str">
        <f>IF('ORDER FORM'!A96 &lt;&gt; "",'ORDER FORM'!B96,"")</f>
        <v/>
      </c>
      <c r="V60" t="str">
        <f>IF('ORDER FORM'!A96 &lt;&gt; "",'ORDER FORM'!C96,"")</f>
        <v/>
      </c>
      <c r="W60" s="54" t="str">
        <f>IF('ORDER FORM'!A96 &lt;&gt; "",'ORDER FORM'!D96,"")</f>
        <v/>
      </c>
      <c r="X60" t="str">
        <f>IF('ORDER FORM'!A96 &lt;&gt; "",'ORDER FORM'!E96,"")</f>
        <v/>
      </c>
      <c r="Y60" s="55" t="str">
        <f>IF('ORDER FORM'!A96 &lt;&gt; "",'ORDER FORM'!I96,"")</f>
        <v/>
      </c>
      <c r="Z60" s="55" t="str">
        <f>IF('ORDER FORM'!A96 &lt;&gt; "",'ORDER FORM'!J96,"")</f>
        <v/>
      </c>
      <c r="AA60" s="129" t="str">
        <f>IF('ORDER FORM'!A96&lt;&gt;"",IF('ORDER FORM'!$K$16=0,"",'ORDER FORM'!$K$16),"")</f>
        <v/>
      </c>
      <c r="AB60" s="129" t="str">
        <f>IF('ORDER FORM'!A96&lt;&gt; "", IF('ORDER FORM'!$K$17=0,"",'ORDER FORM'!$K$17),"")</f>
        <v/>
      </c>
      <c r="AC60" s="129" t="str">
        <f>IF('ORDER FORM'!A96&lt;&gt;"",IF('ORDER FORM'!$K$18=0,"",'ORDER FORM'!$K$18),"")</f>
        <v/>
      </c>
    </row>
    <row r="61" spans="1:29">
      <c r="A61" s="81" t="str">
        <f>IF('ORDER FORM'!A97 &lt;&gt; "",'ORDER FORM'!$B$6,"")</f>
        <v/>
      </c>
      <c r="B61" s="49" t="str">
        <f>IF('ORDER FORM'!A97 &lt;&gt; "",'ORDER FORM'!$B$8,"")</f>
        <v/>
      </c>
      <c r="C61" s="81" t="str">
        <f>IF('ORDER FORM'!A97 &lt;&gt; "",'ORDER FORM'!$H$6,"")</f>
        <v/>
      </c>
      <c r="D61" s="50" t="str">
        <f>IF('ORDER FORM'!A97 &lt;&gt; "",'ORDER FORM'!$H$10,"")</f>
        <v/>
      </c>
      <c r="E61" s="113" t="str">
        <f>IF('ORDER FORM'!A97 &lt;&gt; "",IF('ORDER FORM'!$K$19 = 0,"",'ORDER FORM'!$K$19),"")</f>
        <v/>
      </c>
      <c r="F61" s="113" t="str">
        <f>IF('ORDER FORM'!A97 &lt;&gt; "", IF('ORDER FORM'!$H$8 = 0,"",'ORDER FORM'!$H$8),"")</f>
        <v/>
      </c>
      <c r="G61" s="49" t="str">
        <f>IF('ORDER FORM'!A97 &lt;&gt; "",'ORDER FORM'!$J$3,"")</f>
        <v/>
      </c>
      <c r="H61" s="49" t="str">
        <f>IF('ORDER FORM'!A97 &lt;&gt; "",'ORDER FORM'!$J$4,"")</f>
        <v/>
      </c>
      <c r="I61" s="49" t="str">
        <f>IF('ORDER FORM'!A97 &lt;&gt; "",'ORDER FORM'!$J$6,"")</f>
        <v/>
      </c>
      <c r="J61" s="49" t="str">
        <f>IF('ORDER FORM'!A97 &lt;&gt; "",'ORDER FORM'!$J$7,"")</f>
        <v/>
      </c>
      <c r="K61" s="49" t="str">
        <f>IF('ORDER FORM'!A97 &lt;&gt; "",'ORDER FORM'!$J$8,"")</f>
        <v/>
      </c>
      <c r="L61" s="49" t="str">
        <f>IF('ORDER FORM'!A97 &lt;&gt; "",'ORDER FORM'!$J$9,"")</f>
        <v/>
      </c>
      <c r="M61" s="49" t="str">
        <f>IF('ORDER FORM'!A97 &lt;&gt; "",'ORDER FORM'!$J$10,"")</f>
        <v/>
      </c>
      <c r="N61" s="49" t="str">
        <f>IF('ORDER FORM'!A97 &lt;&gt; "",'ORDER FORM'!$J$11,"")</f>
        <v/>
      </c>
      <c r="O61" s="49" t="str">
        <f>IF('ORDER FORM'!A97 &lt;&gt; "",'ORDER FORM'!$J$12,"")</f>
        <v/>
      </c>
      <c r="P61" s="73" t="str">
        <f>IF('ORDER FORM'!A97 &lt;&gt; "",'ORDER FORM'!$J$13,"")</f>
        <v/>
      </c>
      <c r="Q61" s="73" t="str">
        <f>IF('ORDER FORM'!A97 &lt;&gt; "",'ORDER FORM'!$J$14,"")</f>
        <v/>
      </c>
      <c r="R61" s="73" t="str">
        <f>IF('ORDER FORM'!A97 &lt;&gt; "",'ORDER FORM'!$J$53,"")</f>
        <v/>
      </c>
      <c r="S61" s="73" t="str">
        <f>IF('ORDER FORM'!A97 &lt;&gt; "",'ORDER FORM'!$J$5,"")</f>
        <v/>
      </c>
      <c r="T61" s="31" t="str">
        <f>IF('ORDER FORM'!B97 &gt;0,'ORDER FORM'!A97,"")</f>
        <v/>
      </c>
      <c r="U61" t="str">
        <f>IF('ORDER FORM'!A97 &lt;&gt; "",'ORDER FORM'!B97,"")</f>
        <v/>
      </c>
      <c r="V61" t="str">
        <f>IF('ORDER FORM'!A97 &lt;&gt; "",'ORDER FORM'!C97,"")</f>
        <v/>
      </c>
      <c r="W61" s="54" t="str">
        <f>IF('ORDER FORM'!A97 &lt;&gt; "",'ORDER FORM'!D97,"")</f>
        <v/>
      </c>
      <c r="X61" t="str">
        <f>IF('ORDER FORM'!A97 &lt;&gt; "",'ORDER FORM'!E97,"")</f>
        <v/>
      </c>
      <c r="Y61" s="55" t="str">
        <f>IF('ORDER FORM'!A97 &lt;&gt; "",'ORDER FORM'!I97,"")</f>
        <v/>
      </c>
      <c r="Z61" s="55" t="str">
        <f>IF('ORDER FORM'!A97 &lt;&gt; "",'ORDER FORM'!J97,"")</f>
        <v/>
      </c>
      <c r="AA61" s="129" t="str">
        <f>IF('ORDER FORM'!A97&lt;&gt;"",IF('ORDER FORM'!$K$16=0,"",'ORDER FORM'!$K$16),"")</f>
        <v/>
      </c>
      <c r="AB61" s="129" t="str">
        <f>IF('ORDER FORM'!A97&lt;&gt; "", IF('ORDER FORM'!$K$17=0,"",'ORDER FORM'!$K$17),"")</f>
        <v/>
      </c>
      <c r="AC61" s="129" t="str">
        <f>IF('ORDER FORM'!A97&lt;&gt;"",IF('ORDER FORM'!$K$18=0,"",'ORDER FORM'!$K$18),"")</f>
        <v/>
      </c>
    </row>
    <row r="62" spans="1:29">
      <c r="A62" s="81" t="str">
        <f>IF('ORDER FORM'!A98 &lt;&gt; "",'ORDER FORM'!$B$6,"")</f>
        <v/>
      </c>
      <c r="B62" s="49" t="str">
        <f>IF('ORDER FORM'!A98 &lt;&gt; "",'ORDER FORM'!$B$8,"")</f>
        <v/>
      </c>
      <c r="C62" s="81" t="str">
        <f>IF('ORDER FORM'!A98 &lt;&gt; "",'ORDER FORM'!$H$6,"")</f>
        <v/>
      </c>
      <c r="D62" s="50" t="str">
        <f>IF('ORDER FORM'!A98 &lt;&gt; "",'ORDER FORM'!$H$10,"")</f>
        <v/>
      </c>
      <c r="E62" s="113" t="str">
        <f>IF('ORDER FORM'!A98 &lt;&gt; "",IF('ORDER FORM'!$K$19 = 0,"",'ORDER FORM'!$K$19),"")</f>
        <v/>
      </c>
      <c r="F62" s="113" t="str">
        <f>IF('ORDER FORM'!A98 &lt;&gt; "", IF('ORDER FORM'!$H$8 = 0,"",'ORDER FORM'!$H$8),"")</f>
        <v/>
      </c>
      <c r="G62" s="49" t="str">
        <f>IF('ORDER FORM'!A98 &lt;&gt; "",'ORDER FORM'!$J$3,"")</f>
        <v/>
      </c>
      <c r="H62" s="49" t="str">
        <f>IF('ORDER FORM'!A98 &lt;&gt; "",'ORDER FORM'!$J$4,"")</f>
        <v/>
      </c>
      <c r="I62" s="49" t="str">
        <f>IF('ORDER FORM'!A98 &lt;&gt; "",'ORDER FORM'!$J$6,"")</f>
        <v/>
      </c>
      <c r="J62" s="49" t="str">
        <f>IF('ORDER FORM'!A98 &lt;&gt; "",'ORDER FORM'!$J$7,"")</f>
        <v/>
      </c>
      <c r="K62" s="49" t="str">
        <f>IF('ORDER FORM'!A98 &lt;&gt; "",'ORDER FORM'!$J$8,"")</f>
        <v/>
      </c>
      <c r="L62" s="49" t="str">
        <f>IF('ORDER FORM'!A98 &lt;&gt; "",'ORDER FORM'!$J$9,"")</f>
        <v/>
      </c>
      <c r="M62" s="49" t="str">
        <f>IF('ORDER FORM'!A98 &lt;&gt; "",'ORDER FORM'!$J$10,"")</f>
        <v/>
      </c>
      <c r="N62" s="49" t="str">
        <f>IF('ORDER FORM'!A98 &lt;&gt; "",'ORDER FORM'!$J$11,"")</f>
        <v/>
      </c>
      <c r="O62" s="49" t="str">
        <f>IF('ORDER FORM'!A98 &lt;&gt; "",'ORDER FORM'!$J$12,"")</f>
        <v/>
      </c>
      <c r="P62" s="73" t="str">
        <f>IF('ORDER FORM'!A98 &lt;&gt; "",'ORDER FORM'!$J$13,"")</f>
        <v/>
      </c>
      <c r="Q62" s="73" t="str">
        <f>IF('ORDER FORM'!A98 &lt;&gt; "",'ORDER FORM'!$J$14,"")</f>
        <v/>
      </c>
      <c r="R62" s="73" t="str">
        <f>IF('ORDER FORM'!A98 &lt;&gt; "",'ORDER FORM'!$J$53,"")</f>
        <v/>
      </c>
      <c r="S62" s="73" t="str">
        <f>IF('ORDER FORM'!A98 &lt;&gt; "",'ORDER FORM'!$J$5,"")</f>
        <v/>
      </c>
      <c r="T62" s="31" t="str">
        <f>IF('ORDER FORM'!B98 &gt;0,'ORDER FORM'!A98,"")</f>
        <v/>
      </c>
      <c r="U62" t="str">
        <f>IF('ORDER FORM'!A98 &lt;&gt; "",'ORDER FORM'!B98,"")</f>
        <v/>
      </c>
      <c r="V62" t="str">
        <f>IF('ORDER FORM'!A98 &lt;&gt; "",'ORDER FORM'!C98,"")</f>
        <v/>
      </c>
      <c r="W62" s="54" t="str">
        <f>IF('ORDER FORM'!A98 &lt;&gt; "",'ORDER FORM'!D98,"")</f>
        <v/>
      </c>
      <c r="X62" t="str">
        <f>IF('ORDER FORM'!A98 &lt;&gt; "",'ORDER FORM'!E98,"")</f>
        <v/>
      </c>
      <c r="Y62" s="55" t="str">
        <f>IF('ORDER FORM'!A98 &lt;&gt; "",'ORDER FORM'!I98,"")</f>
        <v/>
      </c>
      <c r="Z62" s="55" t="str">
        <f>IF('ORDER FORM'!A98 &lt;&gt; "",'ORDER FORM'!J98,"")</f>
        <v/>
      </c>
      <c r="AA62" s="129" t="str">
        <f>IF('ORDER FORM'!A98&lt;&gt;"",IF('ORDER FORM'!$K$16=0,"",'ORDER FORM'!$K$16),"")</f>
        <v/>
      </c>
      <c r="AB62" s="129" t="str">
        <f>IF('ORDER FORM'!A98&lt;&gt; "", IF('ORDER FORM'!$K$17=0,"",'ORDER FORM'!$K$17),"")</f>
        <v/>
      </c>
      <c r="AC62" s="129" t="str">
        <f>IF('ORDER FORM'!A98&lt;&gt;"",IF('ORDER FORM'!$K$18=0,"",'ORDER FORM'!$K$18),"")</f>
        <v/>
      </c>
    </row>
    <row r="63" spans="1:29">
      <c r="A63" s="81" t="str">
        <f>IF('ORDER FORM'!A99 &lt;&gt; "",'ORDER FORM'!$B$6,"")</f>
        <v/>
      </c>
      <c r="B63" s="49" t="str">
        <f>IF('ORDER FORM'!A99 &lt;&gt; "",'ORDER FORM'!$B$8,"")</f>
        <v/>
      </c>
      <c r="C63" s="81" t="str">
        <f>IF('ORDER FORM'!A99 &lt;&gt; "",'ORDER FORM'!$H$6,"")</f>
        <v/>
      </c>
      <c r="D63" s="50" t="str">
        <f>IF('ORDER FORM'!A99 &lt;&gt; "",'ORDER FORM'!$H$10,"")</f>
        <v/>
      </c>
      <c r="E63" s="113" t="str">
        <f>IF('ORDER FORM'!A99 &lt;&gt; "",IF('ORDER FORM'!$K$19 = 0,"",'ORDER FORM'!$K$19),"")</f>
        <v/>
      </c>
      <c r="F63" s="113" t="str">
        <f>IF('ORDER FORM'!A99 &lt;&gt; "", IF('ORDER FORM'!$H$8 = 0,"",'ORDER FORM'!$H$8),"")</f>
        <v/>
      </c>
      <c r="G63" s="49" t="str">
        <f>IF('ORDER FORM'!A99 &lt;&gt; "",'ORDER FORM'!$J$3,"")</f>
        <v/>
      </c>
      <c r="H63" s="49" t="str">
        <f>IF('ORDER FORM'!A99 &lt;&gt; "",'ORDER FORM'!$J$4,"")</f>
        <v/>
      </c>
      <c r="I63" s="49" t="str">
        <f>IF('ORDER FORM'!A99 &lt;&gt; "",'ORDER FORM'!$J$6,"")</f>
        <v/>
      </c>
      <c r="J63" s="49" t="str">
        <f>IF('ORDER FORM'!A99 &lt;&gt; "",'ORDER FORM'!$J$7,"")</f>
        <v/>
      </c>
      <c r="K63" s="49" t="str">
        <f>IF('ORDER FORM'!A99 &lt;&gt; "",'ORDER FORM'!$J$8,"")</f>
        <v/>
      </c>
      <c r="L63" s="49" t="str">
        <f>IF('ORDER FORM'!A99 &lt;&gt; "",'ORDER FORM'!$J$9,"")</f>
        <v/>
      </c>
      <c r="M63" s="49" t="str">
        <f>IF('ORDER FORM'!A99 &lt;&gt; "",'ORDER FORM'!$J$10,"")</f>
        <v/>
      </c>
      <c r="N63" s="49" t="str">
        <f>IF('ORDER FORM'!A99 &lt;&gt; "",'ORDER FORM'!$J$11,"")</f>
        <v/>
      </c>
      <c r="O63" s="49" t="str">
        <f>IF('ORDER FORM'!A99 &lt;&gt; "",'ORDER FORM'!$J$12,"")</f>
        <v/>
      </c>
      <c r="P63" s="73" t="str">
        <f>IF('ORDER FORM'!A99 &lt;&gt; "",'ORDER FORM'!$J$13,"")</f>
        <v/>
      </c>
      <c r="Q63" s="73" t="str">
        <f>IF('ORDER FORM'!A99 &lt;&gt; "",'ORDER FORM'!$J$14,"")</f>
        <v/>
      </c>
      <c r="R63" s="73" t="str">
        <f>IF('ORDER FORM'!A99 &lt;&gt; "",'ORDER FORM'!$J$53,"")</f>
        <v/>
      </c>
      <c r="S63" s="73" t="str">
        <f>IF('ORDER FORM'!A99 &lt;&gt; "",'ORDER FORM'!$J$5,"")</f>
        <v/>
      </c>
      <c r="T63" s="31" t="str">
        <f>IF('ORDER FORM'!B99 &gt;0,'ORDER FORM'!A99,"")</f>
        <v/>
      </c>
      <c r="U63" t="str">
        <f>IF('ORDER FORM'!A99 &lt;&gt; "",'ORDER FORM'!B99,"")</f>
        <v/>
      </c>
      <c r="V63" t="str">
        <f>IF('ORDER FORM'!A99 &lt;&gt; "",'ORDER FORM'!C99,"")</f>
        <v/>
      </c>
      <c r="W63" s="54" t="str">
        <f>IF('ORDER FORM'!A99 &lt;&gt; "",'ORDER FORM'!D99,"")</f>
        <v/>
      </c>
      <c r="X63" t="str">
        <f>IF('ORDER FORM'!A99 &lt;&gt; "",'ORDER FORM'!E99,"")</f>
        <v/>
      </c>
      <c r="Y63" s="55" t="str">
        <f>IF('ORDER FORM'!A99 &lt;&gt; "",'ORDER FORM'!I99,"")</f>
        <v/>
      </c>
      <c r="Z63" s="55" t="str">
        <f>IF('ORDER FORM'!A99 &lt;&gt; "",'ORDER FORM'!J99,"")</f>
        <v/>
      </c>
      <c r="AA63" s="129" t="str">
        <f>IF('ORDER FORM'!A99&lt;&gt;"",IF('ORDER FORM'!$K$16=0,"",'ORDER FORM'!$K$16),"")</f>
        <v/>
      </c>
      <c r="AB63" s="129" t="str">
        <f>IF('ORDER FORM'!A99&lt;&gt; "", IF('ORDER FORM'!$K$17=0,"",'ORDER FORM'!$K$17),"")</f>
        <v/>
      </c>
      <c r="AC63" s="129" t="str">
        <f>IF('ORDER FORM'!A99&lt;&gt;"",IF('ORDER FORM'!$K$18=0,"",'ORDER FORM'!$K$18),"")</f>
        <v/>
      </c>
    </row>
    <row r="64" spans="1:29">
      <c r="A64" s="81" t="str">
        <f>IF('ORDER FORM'!A100 &lt;&gt; "",'ORDER FORM'!$B$6,"")</f>
        <v/>
      </c>
      <c r="B64" s="49" t="str">
        <f>IF('ORDER FORM'!A100 &lt;&gt; "",'ORDER FORM'!$B$8,"")</f>
        <v/>
      </c>
      <c r="C64" s="81" t="str">
        <f>IF('ORDER FORM'!A100 &lt;&gt; "",'ORDER FORM'!$H$6,"")</f>
        <v/>
      </c>
      <c r="D64" s="50" t="str">
        <f>IF('ORDER FORM'!A100 &lt;&gt; "",'ORDER FORM'!$H$10,"")</f>
        <v/>
      </c>
      <c r="E64" s="113" t="str">
        <f>IF('ORDER FORM'!A100 &lt;&gt; "",IF('ORDER FORM'!$K$19 = 0,"",'ORDER FORM'!$K$19),"")</f>
        <v/>
      </c>
      <c r="F64" s="113" t="str">
        <f>IF('ORDER FORM'!A100 &lt;&gt; "", IF('ORDER FORM'!$H$8 = 0,"",'ORDER FORM'!$H$8),"")</f>
        <v/>
      </c>
      <c r="G64" s="49" t="str">
        <f>IF('ORDER FORM'!A100 &lt;&gt; "",'ORDER FORM'!$J$3,"")</f>
        <v/>
      </c>
      <c r="H64" s="49" t="str">
        <f>IF('ORDER FORM'!A100 &lt;&gt; "",'ORDER FORM'!$J$4,"")</f>
        <v/>
      </c>
      <c r="I64" s="49" t="str">
        <f>IF('ORDER FORM'!A100 &lt;&gt; "",'ORDER FORM'!$J$6,"")</f>
        <v/>
      </c>
      <c r="J64" s="49" t="str">
        <f>IF('ORDER FORM'!A100 &lt;&gt; "",'ORDER FORM'!$J$7,"")</f>
        <v/>
      </c>
      <c r="K64" s="49" t="str">
        <f>IF('ORDER FORM'!A100 &lt;&gt; "",'ORDER FORM'!$J$8,"")</f>
        <v/>
      </c>
      <c r="L64" s="49" t="str">
        <f>IF('ORDER FORM'!A100 &lt;&gt; "",'ORDER FORM'!$J$9,"")</f>
        <v/>
      </c>
      <c r="M64" s="49" t="str">
        <f>IF('ORDER FORM'!A100 &lt;&gt; "",'ORDER FORM'!$J$10,"")</f>
        <v/>
      </c>
      <c r="N64" s="49" t="str">
        <f>IF('ORDER FORM'!A100 &lt;&gt; "",'ORDER FORM'!$J$11,"")</f>
        <v/>
      </c>
      <c r="O64" s="49" t="str">
        <f>IF('ORDER FORM'!A100 &lt;&gt; "",'ORDER FORM'!$J$12,"")</f>
        <v/>
      </c>
      <c r="P64" s="73" t="str">
        <f>IF('ORDER FORM'!A100 &lt;&gt; "",'ORDER FORM'!$J$13,"")</f>
        <v/>
      </c>
      <c r="Q64" s="73" t="str">
        <f>IF('ORDER FORM'!A100 &lt;&gt; "",'ORDER FORM'!$J$14,"")</f>
        <v/>
      </c>
      <c r="R64" s="73" t="str">
        <f>IF('ORDER FORM'!A100 &lt;&gt; "",'ORDER FORM'!$J$53,"")</f>
        <v/>
      </c>
      <c r="S64" s="73" t="str">
        <f>IF('ORDER FORM'!A100 &lt;&gt; "",'ORDER FORM'!$J$5,"")</f>
        <v/>
      </c>
      <c r="T64" s="31" t="str">
        <f>IF('ORDER FORM'!B100 &gt;0,'ORDER FORM'!A100,"")</f>
        <v/>
      </c>
      <c r="U64" t="str">
        <f>IF('ORDER FORM'!A100 &lt;&gt; "",'ORDER FORM'!B100,"")</f>
        <v/>
      </c>
      <c r="V64" t="str">
        <f>IF('ORDER FORM'!A100 &lt;&gt; "",'ORDER FORM'!C100,"")</f>
        <v/>
      </c>
      <c r="W64" s="54" t="str">
        <f>IF('ORDER FORM'!A100 &lt;&gt; "",'ORDER FORM'!D100,"")</f>
        <v/>
      </c>
      <c r="X64" t="str">
        <f>IF('ORDER FORM'!A100 &lt;&gt; "",'ORDER FORM'!E100,"")</f>
        <v/>
      </c>
      <c r="Y64" s="55" t="str">
        <f>IF('ORDER FORM'!A100 &lt;&gt; "",'ORDER FORM'!I100,"")</f>
        <v/>
      </c>
      <c r="Z64" s="55" t="str">
        <f>IF('ORDER FORM'!A100 &lt;&gt; "",'ORDER FORM'!J100,"")</f>
        <v/>
      </c>
      <c r="AA64" s="129" t="str">
        <f>IF('ORDER FORM'!A100&lt;&gt;"",IF('ORDER FORM'!$K$16=0,"",'ORDER FORM'!$K$16),"")</f>
        <v/>
      </c>
      <c r="AB64" s="129" t="str">
        <f>IF('ORDER FORM'!A100&lt;&gt; "", IF('ORDER FORM'!$K$17=0,"",'ORDER FORM'!$K$17),"")</f>
        <v/>
      </c>
      <c r="AC64" s="129" t="str">
        <f>IF('ORDER FORM'!A100&lt;&gt;"",IF('ORDER FORM'!$K$18=0,"",'ORDER FORM'!$K$18),"")</f>
        <v/>
      </c>
    </row>
    <row r="65" spans="1:29">
      <c r="A65" s="81" t="str">
        <f>IF('ORDER FORM'!A101 &lt;&gt; "",'ORDER FORM'!$B$6,"")</f>
        <v/>
      </c>
      <c r="B65" s="49" t="str">
        <f>IF('ORDER FORM'!A101 &lt;&gt; "",'ORDER FORM'!$B$8,"")</f>
        <v/>
      </c>
      <c r="C65" s="81" t="str">
        <f>IF('ORDER FORM'!A101 &lt;&gt; "",'ORDER FORM'!$H$6,"")</f>
        <v/>
      </c>
      <c r="D65" s="50" t="str">
        <f>IF('ORDER FORM'!A101 &lt;&gt; "",'ORDER FORM'!$H$10,"")</f>
        <v/>
      </c>
      <c r="E65" s="113" t="str">
        <f>IF('ORDER FORM'!A101 &lt;&gt; "",IF('ORDER FORM'!$K$19 = 0,"",'ORDER FORM'!$K$19),"")</f>
        <v/>
      </c>
      <c r="F65" s="113" t="str">
        <f>IF('ORDER FORM'!A101 &lt;&gt; "", IF('ORDER FORM'!$H$8 = 0,"",'ORDER FORM'!$H$8),"")</f>
        <v/>
      </c>
      <c r="G65" s="49" t="str">
        <f>IF('ORDER FORM'!A101 &lt;&gt; "",'ORDER FORM'!$J$3,"")</f>
        <v/>
      </c>
      <c r="H65" s="49" t="str">
        <f>IF('ORDER FORM'!A101 &lt;&gt; "",'ORDER FORM'!$J$4,"")</f>
        <v/>
      </c>
      <c r="I65" s="49" t="str">
        <f>IF('ORDER FORM'!A101 &lt;&gt; "",'ORDER FORM'!$J$6,"")</f>
        <v/>
      </c>
      <c r="J65" s="49" t="str">
        <f>IF('ORDER FORM'!A101 &lt;&gt; "",'ORDER FORM'!$J$7,"")</f>
        <v/>
      </c>
      <c r="K65" s="49" t="str">
        <f>IF('ORDER FORM'!A101 &lt;&gt; "",'ORDER FORM'!$J$8,"")</f>
        <v/>
      </c>
      <c r="L65" s="49" t="str">
        <f>IF('ORDER FORM'!A101 &lt;&gt; "",'ORDER FORM'!$J$9,"")</f>
        <v/>
      </c>
      <c r="M65" s="49" t="str">
        <f>IF('ORDER FORM'!A101 &lt;&gt; "",'ORDER FORM'!$J$10,"")</f>
        <v/>
      </c>
      <c r="N65" s="49" t="str">
        <f>IF('ORDER FORM'!A101 &lt;&gt; "",'ORDER FORM'!$J$11,"")</f>
        <v/>
      </c>
      <c r="O65" s="49" t="str">
        <f>IF('ORDER FORM'!A101 &lt;&gt; "",'ORDER FORM'!$J$12,"")</f>
        <v/>
      </c>
      <c r="P65" s="73" t="str">
        <f>IF('ORDER FORM'!A101 &lt;&gt; "",'ORDER FORM'!$J$13,"")</f>
        <v/>
      </c>
      <c r="Q65" s="73" t="str">
        <f>IF('ORDER FORM'!A101 &lt;&gt; "",'ORDER FORM'!$J$14,"")</f>
        <v/>
      </c>
      <c r="R65" s="73" t="str">
        <f>IF('ORDER FORM'!A101 &lt;&gt; "",'ORDER FORM'!$J$53,"")</f>
        <v/>
      </c>
      <c r="S65" s="73" t="str">
        <f>IF('ORDER FORM'!A101 &lt;&gt; "",'ORDER FORM'!$J$5,"")</f>
        <v/>
      </c>
      <c r="T65" s="31" t="str">
        <f>IF('ORDER FORM'!B101 &gt;0,'ORDER FORM'!A101,"")</f>
        <v/>
      </c>
      <c r="U65" t="str">
        <f>IF('ORDER FORM'!A101 &lt;&gt; "",'ORDER FORM'!B101,"")</f>
        <v/>
      </c>
      <c r="V65" t="str">
        <f>IF('ORDER FORM'!A101 &lt;&gt; "",'ORDER FORM'!C101,"")</f>
        <v/>
      </c>
      <c r="W65" s="54" t="str">
        <f>IF('ORDER FORM'!A101 &lt;&gt; "",'ORDER FORM'!D101,"")</f>
        <v/>
      </c>
      <c r="X65" t="str">
        <f>IF('ORDER FORM'!A101 &lt;&gt; "",'ORDER FORM'!E101,"")</f>
        <v/>
      </c>
      <c r="Y65" s="55" t="str">
        <f>IF('ORDER FORM'!A101 &lt;&gt; "",'ORDER FORM'!I101,"")</f>
        <v/>
      </c>
      <c r="Z65" s="55" t="str">
        <f>IF('ORDER FORM'!A101 &lt;&gt; "",'ORDER FORM'!J101,"")</f>
        <v/>
      </c>
      <c r="AA65" s="129" t="str">
        <f>IF('ORDER FORM'!A101&lt;&gt;"",IF('ORDER FORM'!$K$16=0,"",'ORDER FORM'!$K$16),"")</f>
        <v/>
      </c>
      <c r="AB65" s="129" t="str">
        <f>IF('ORDER FORM'!A101&lt;&gt; "", IF('ORDER FORM'!$K$17=0,"",'ORDER FORM'!$K$17),"")</f>
        <v/>
      </c>
      <c r="AC65" s="129" t="str">
        <f>IF('ORDER FORM'!A101&lt;&gt;"",IF('ORDER FORM'!$K$18=0,"",'ORDER FORM'!$K$18),"")</f>
        <v/>
      </c>
    </row>
    <row r="66" spans="1:29">
      <c r="A66" s="81" t="str">
        <f>IF('ORDER FORM'!A102 &lt;&gt; "",'ORDER FORM'!$B$6,"")</f>
        <v/>
      </c>
      <c r="B66" s="49" t="str">
        <f>IF('ORDER FORM'!A102 &lt;&gt; "",'ORDER FORM'!$B$8,"")</f>
        <v/>
      </c>
      <c r="C66" s="81" t="str">
        <f>IF('ORDER FORM'!A102 &lt;&gt; "",'ORDER FORM'!$H$6,"")</f>
        <v/>
      </c>
      <c r="D66" s="50" t="str">
        <f>IF('ORDER FORM'!A102 &lt;&gt; "",'ORDER FORM'!$H$10,"")</f>
        <v/>
      </c>
      <c r="E66" s="113" t="str">
        <f>IF('ORDER FORM'!A102 &lt;&gt; "",IF('ORDER FORM'!$K$19 = 0,"",'ORDER FORM'!$K$19),"")</f>
        <v/>
      </c>
      <c r="F66" s="113" t="str">
        <f>IF('ORDER FORM'!A102 &lt;&gt; "", IF('ORDER FORM'!$H$8 = 0,"",'ORDER FORM'!$H$8),"")</f>
        <v/>
      </c>
      <c r="G66" s="49" t="str">
        <f>IF('ORDER FORM'!A102 &lt;&gt; "",'ORDER FORM'!$J$3,"")</f>
        <v/>
      </c>
      <c r="H66" s="49" t="str">
        <f>IF('ORDER FORM'!A102 &lt;&gt; "",'ORDER FORM'!$J$4,"")</f>
        <v/>
      </c>
      <c r="I66" s="49" t="str">
        <f>IF('ORDER FORM'!A102 &lt;&gt; "",'ORDER FORM'!$J$6,"")</f>
        <v/>
      </c>
      <c r="J66" s="49" t="str">
        <f>IF('ORDER FORM'!A102 &lt;&gt; "",'ORDER FORM'!$J$7,"")</f>
        <v/>
      </c>
      <c r="K66" s="49" t="str">
        <f>IF('ORDER FORM'!A102 &lt;&gt; "",'ORDER FORM'!$J$8,"")</f>
        <v/>
      </c>
      <c r="L66" s="49" t="str">
        <f>IF('ORDER FORM'!A102 &lt;&gt; "",'ORDER FORM'!$J$9,"")</f>
        <v/>
      </c>
      <c r="M66" s="49" t="str">
        <f>IF('ORDER FORM'!A102 &lt;&gt; "",'ORDER FORM'!$J$10,"")</f>
        <v/>
      </c>
      <c r="N66" s="49" t="str">
        <f>IF('ORDER FORM'!A102 &lt;&gt; "",'ORDER FORM'!$J$11,"")</f>
        <v/>
      </c>
      <c r="O66" s="49" t="str">
        <f>IF('ORDER FORM'!A102 &lt;&gt; "",'ORDER FORM'!$J$12,"")</f>
        <v/>
      </c>
      <c r="P66" s="73" t="str">
        <f>IF('ORDER FORM'!A102 &lt;&gt; "",'ORDER FORM'!$J$13,"")</f>
        <v/>
      </c>
      <c r="Q66" s="73" t="str">
        <f>IF('ORDER FORM'!A102 &lt;&gt; "",'ORDER FORM'!$J$14,"")</f>
        <v/>
      </c>
      <c r="R66" s="73" t="str">
        <f>IF('ORDER FORM'!A102 &lt;&gt; "",'ORDER FORM'!$J$53,"")</f>
        <v/>
      </c>
      <c r="S66" s="73" t="str">
        <f>IF('ORDER FORM'!A102 &lt;&gt; "",'ORDER FORM'!$J$5,"")</f>
        <v/>
      </c>
      <c r="T66" s="31" t="str">
        <f>IF('ORDER FORM'!B102 &gt;0,'ORDER FORM'!A102,"")</f>
        <v/>
      </c>
      <c r="U66" t="str">
        <f>IF('ORDER FORM'!A102 &lt;&gt; "",'ORDER FORM'!B102,"")</f>
        <v/>
      </c>
      <c r="V66" t="str">
        <f>IF('ORDER FORM'!A102 &lt;&gt; "",'ORDER FORM'!C102,"")</f>
        <v/>
      </c>
      <c r="W66" s="54" t="str">
        <f>IF('ORDER FORM'!A102 &lt;&gt; "",'ORDER FORM'!D102,"")</f>
        <v/>
      </c>
      <c r="X66" t="str">
        <f>IF('ORDER FORM'!A102 &lt;&gt; "",'ORDER FORM'!E102,"")</f>
        <v/>
      </c>
      <c r="Y66" s="55" t="str">
        <f>IF('ORDER FORM'!A102 &lt;&gt; "",'ORDER FORM'!I102,"")</f>
        <v/>
      </c>
      <c r="Z66" s="55" t="str">
        <f>IF('ORDER FORM'!A102 &lt;&gt; "",'ORDER FORM'!J102,"")</f>
        <v/>
      </c>
      <c r="AA66" s="129" t="str">
        <f>IF('ORDER FORM'!A102&lt;&gt;"",IF('ORDER FORM'!$K$16=0,"",'ORDER FORM'!$K$16),"")</f>
        <v/>
      </c>
      <c r="AB66" s="129" t="str">
        <f>IF('ORDER FORM'!A102&lt;&gt; "", IF('ORDER FORM'!$K$17=0,"",'ORDER FORM'!$K$17),"")</f>
        <v/>
      </c>
      <c r="AC66" s="129" t="str">
        <f>IF('ORDER FORM'!A102&lt;&gt;"",IF('ORDER FORM'!$K$18=0,"",'ORDER FORM'!$K$18),"")</f>
        <v/>
      </c>
    </row>
    <row r="67" spans="1:29">
      <c r="A67" s="81" t="str">
        <f>IF('ORDER FORM'!A103 &lt;&gt; "",'ORDER FORM'!$B$6,"")</f>
        <v/>
      </c>
      <c r="B67" s="49" t="str">
        <f>IF('ORDER FORM'!A103 &lt;&gt; "",'ORDER FORM'!$B$8,"")</f>
        <v/>
      </c>
      <c r="C67" s="81" t="str">
        <f>IF('ORDER FORM'!A103 &lt;&gt; "",'ORDER FORM'!$H$6,"")</f>
        <v/>
      </c>
      <c r="D67" s="50" t="str">
        <f>IF('ORDER FORM'!A103 &lt;&gt; "",'ORDER FORM'!$H$10,"")</f>
        <v/>
      </c>
      <c r="E67" s="113" t="str">
        <f>IF('ORDER FORM'!A103 &lt;&gt; "",IF('ORDER FORM'!$K$19 = 0,"",'ORDER FORM'!$K$19),"")</f>
        <v/>
      </c>
      <c r="F67" s="113" t="str">
        <f>IF('ORDER FORM'!A103 &lt;&gt; "", IF('ORDER FORM'!$H$8 = 0,"",'ORDER FORM'!$H$8),"")</f>
        <v/>
      </c>
      <c r="G67" s="49" t="str">
        <f>IF('ORDER FORM'!A103 &lt;&gt; "",'ORDER FORM'!$J$3,"")</f>
        <v/>
      </c>
      <c r="H67" s="49" t="str">
        <f>IF('ORDER FORM'!A103 &lt;&gt; "",'ORDER FORM'!$J$4,"")</f>
        <v/>
      </c>
      <c r="I67" s="49" t="str">
        <f>IF('ORDER FORM'!A103 &lt;&gt; "",'ORDER FORM'!$J$6,"")</f>
        <v/>
      </c>
      <c r="J67" s="49" t="str">
        <f>IF('ORDER FORM'!A103 &lt;&gt; "",'ORDER FORM'!$J$7,"")</f>
        <v/>
      </c>
      <c r="K67" s="49" t="str">
        <f>IF('ORDER FORM'!A103 &lt;&gt; "",'ORDER FORM'!$J$8,"")</f>
        <v/>
      </c>
      <c r="L67" s="49" t="str">
        <f>IF('ORDER FORM'!A103 &lt;&gt; "",'ORDER FORM'!$J$9,"")</f>
        <v/>
      </c>
      <c r="M67" s="49" t="str">
        <f>IF('ORDER FORM'!A103 &lt;&gt; "",'ORDER FORM'!$J$10,"")</f>
        <v/>
      </c>
      <c r="N67" s="49" t="str">
        <f>IF('ORDER FORM'!A103 &lt;&gt; "",'ORDER FORM'!$J$11,"")</f>
        <v/>
      </c>
      <c r="O67" s="49" t="str">
        <f>IF('ORDER FORM'!A103 &lt;&gt; "",'ORDER FORM'!$J$12,"")</f>
        <v/>
      </c>
      <c r="P67" s="73" t="str">
        <f>IF('ORDER FORM'!A103 &lt;&gt; "",'ORDER FORM'!$J$13,"")</f>
        <v/>
      </c>
      <c r="Q67" s="73" t="str">
        <f>IF('ORDER FORM'!A103 &lt;&gt; "",'ORDER FORM'!$J$14,"")</f>
        <v/>
      </c>
      <c r="R67" s="73" t="str">
        <f>IF('ORDER FORM'!A103 &lt;&gt; "",'ORDER FORM'!$J$53,"")</f>
        <v/>
      </c>
      <c r="S67" s="73" t="str">
        <f>IF('ORDER FORM'!A103 &lt;&gt; "",'ORDER FORM'!$J$5,"")</f>
        <v/>
      </c>
      <c r="T67" s="31" t="str">
        <f>IF('ORDER FORM'!B103 &gt;0,'ORDER FORM'!A103,"")</f>
        <v/>
      </c>
      <c r="U67" t="str">
        <f>IF('ORDER FORM'!A103 &lt;&gt; "",'ORDER FORM'!B103,"")</f>
        <v/>
      </c>
      <c r="V67" t="str">
        <f>IF('ORDER FORM'!A103 &lt;&gt; "",'ORDER FORM'!C103,"")</f>
        <v/>
      </c>
      <c r="W67" s="54" t="str">
        <f>IF('ORDER FORM'!A103 &lt;&gt; "",'ORDER FORM'!D103,"")</f>
        <v/>
      </c>
      <c r="X67" t="str">
        <f>IF('ORDER FORM'!A103 &lt;&gt; "",'ORDER FORM'!E103,"")</f>
        <v/>
      </c>
      <c r="Y67" s="55" t="str">
        <f>IF('ORDER FORM'!A103 &lt;&gt; "",'ORDER FORM'!I103,"")</f>
        <v/>
      </c>
      <c r="Z67" s="55" t="str">
        <f>IF('ORDER FORM'!A103 &lt;&gt; "",'ORDER FORM'!J103,"")</f>
        <v/>
      </c>
      <c r="AA67" s="129" t="str">
        <f>IF('ORDER FORM'!A103&lt;&gt;"",IF('ORDER FORM'!$K$16=0,"",'ORDER FORM'!$K$16),"")</f>
        <v/>
      </c>
      <c r="AB67" s="129" t="str">
        <f>IF('ORDER FORM'!A103&lt;&gt; "", IF('ORDER FORM'!$K$17=0,"",'ORDER FORM'!$K$17),"")</f>
        <v/>
      </c>
      <c r="AC67" s="129" t="str">
        <f>IF('ORDER FORM'!A103&lt;&gt;"",IF('ORDER FORM'!$K$18=0,"",'ORDER FORM'!$K$18),"")</f>
        <v/>
      </c>
    </row>
    <row r="68" spans="1:29">
      <c r="A68" s="81" t="str">
        <f>IF('ORDER FORM'!A104 &lt;&gt; "",'ORDER FORM'!$B$6,"")</f>
        <v/>
      </c>
      <c r="B68" s="49" t="str">
        <f>IF('ORDER FORM'!A104 &lt;&gt; "",'ORDER FORM'!$B$8,"")</f>
        <v/>
      </c>
      <c r="C68" s="81" t="str">
        <f>IF('ORDER FORM'!A104 &lt;&gt; "",'ORDER FORM'!$H$6,"")</f>
        <v/>
      </c>
      <c r="D68" s="50" t="str">
        <f>IF('ORDER FORM'!A104 &lt;&gt; "",'ORDER FORM'!$H$10,"")</f>
        <v/>
      </c>
      <c r="E68" s="113" t="str">
        <f>IF('ORDER FORM'!A104 &lt;&gt; "",IF('ORDER FORM'!$K$19 = 0,"",'ORDER FORM'!$K$19),"")</f>
        <v/>
      </c>
      <c r="F68" s="113" t="str">
        <f>IF('ORDER FORM'!A104 &lt;&gt; "", IF('ORDER FORM'!$H$8 = 0,"",'ORDER FORM'!$H$8),"")</f>
        <v/>
      </c>
      <c r="G68" s="49" t="str">
        <f>IF('ORDER FORM'!A104 &lt;&gt; "",'ORDER FORM'!$J$3,"")</f>
        <v/>
      </c>
      <c r="H68" s="49" t="str">
        <f>IF('ORDER FORM'!A104 &lt;&gt; "",'ORDER FORM'!$J$4,"")</f>
        <v/>
      </c>
      <c r="I68" s="49" t="str">
        <f>IF('ORDER FORM'!A104 &lt;&gt; "",'ORDER FORM'!$J$6,"")</f>
        <v/>
      </c>
      <c r="J68" s="49" t="str">
        <f>IF('ORDER FORM'!A104 &lt;&gt; "",'ORDER FORM'!$J$7,"")</f>
        <v/>
      </c>
      <c r="K68" s="49" t="str">
        <f>IF('ORDER FORM'!A104 &lt;&gt; "",'ORDER FORM'!$J$8,"")</f>
        <v/>
      </c>
      <c r="L68" s="49" t="str">
        <f>IF('ORDER FORM'!A104 &lt;&gt; "",'ORDER FORM'!$J$9,"")</f>
        <v/>
      </c>
      <c r="M68" s="49" t="str">
        <f>IF('ORDER FORM'!A104 &lt;&gt; "",'ORDER FORM'!$J$10,"")</f>
        <v/>
      </c>
      <c r="N68" s="49" t="str">
        <f>IF('ORDER FORM'!A104 &lt;&gt; "",'ORDER FORM'!$J$11,"")</f>
        <v/>
      </c>
      <c r="O68" s="49" t="str">
        <f>IF('ORDER FORM'!A104 &lt;&gt; "",'ORDER FORM'!$J$12,"")</f>
        <v/>
      </c>
      <c r="P68" s="73" t="str">
        <f>IF('ORDER FORM'!A104 &lt;&gt; "",'ORDER FORM'!$J$13,"")</f>
        <v/>
      </c>
      <c r="Q68" s="73" t="str">
        <f>IF('ORDER FORM'!A104 &lt;&gt; "",'ORDER FORM'!$J$14,"")</f>
        <v/>
      </c>
      <c r="R68" s="73" t="str">
        <f>IF('ORDER FORM'!A104 &lt;&gt; "",'ORDER FORM'!$J$53,"")</f>
        <v/>
      </c>
      <c r="S68" s="73" t="str">
        <f>IF('ORDER FORM'!A104 &lt;&gt; "",'ORDER FORM'!$J$5,"")</f>
        <v/>
      </c>
      <c r="T68" s="31" t="str">
        <f>IF('ORDER FORM'!B104 &gt;0,'ORDER FORM'!A104,"")</f>
        <v/>
      </c>
      <c r="U68" t="str">
        <f>IF('ORDER FORM'!A104 &lt;&gt; "",'ORDER FORM'!B104,"")</f>
        <v/>
      </c>
      <c r="V68" t="str">
        <f>IF('ORDER FORM'!A104 &lt;&gt; "",'ORDER FORM'!C104,"")</f>
        <v/>
      </c>
      <c r="W68" s="54" t="str">
        <f>IF('ORDER FORM'!A104 &lt;&gt; "",'ORDER FORM'!D104,"")</f>
        <v/>
      </c>
      <c r="X68" t="str">
        <f>IF('ORDER FORM'!A104 &lt;&gt; "",'ORDER FORM'!E104,"")</f>
        <v/>
      </c>
      <c r="Y68" s="55" t="str">
        <f>IF('ORDER FORM'!A104 &lt;&gt; "",'ORDER FORM'!I104,"")</f>
        <v/>
      </c>
      <c r="Z68" s="55" t="str">
        <f>IF('ORDER FORM'!A104 &lt;&gt; "",'ORDER FORM'!J104,"")</f>
        <v/>
      </c>
      <c r="AA68" s="129" t="str">
        <f>IF('ORDER FORM'!A104&lt;&gt;"",IF('ORDER FORM'!$K$16=0,"",'ORDER FORM'!$K$16),"")</f>
        <v/>
      </c>
      <c r="AB68" s="129" t="str">
        <f>IF('ORDER FORM'!A104&lt;&gt; "", IF('ORDER FORM'!$K$17=0,"",'ORDER FORM'!$K$17),"")</f>
        <v/>
      </c>
      <c r="AC68" s="129" t="str">
        <f>IF('ORDER FORM'!A104&lt;&gt;"",IF('ORDER FORM'!$K$18=0,"",'ORDER FORM'!$K$18),"")</f>
        <v/>
      </c>
    </row>
    <row r="69" spans="1:29">
      <c r="A69" s="81" t="str">
        <f>IF('ORDER FORM'!A105 &lt;&gt; "",'ORDER FORM'!$B$6,"")</f>
        <v/>
      </c>
      <c r="B69" s="49" t="str">
        <f>IF('ORDER FORM'!A105 &lt;&gt; "",'ORDER FORM'!$B$8,"")</f>
        <v/>
      </c>
      <c r="C69" s="81" t="str">
        <f>IF('ORDER FORM'!A105 &lt;&gt; "",'ORDER FORM'!$H$6,"")</f>
        <v/>
      </c>
      <c r="D69" s="50" t="str">
        <f>IF('ORDER FORM'!A105 &lt;&gt; "",'ORDER FORM'!$H$10,"")</f>
        <v/>
      </c>
      <c r="E69" s="113" t="str">
        <f>IF('ORDER FORM'!A105 &lt;&gt; "",IF('ORDER FORM'!$K$19 = 0,"",'ORDER FORM'!$K$19),"")</f>
        <v/>
      </c>
      <c r="F69" s="113" t="str">
        <f>IF('ORDER FORM'!A105 &lt;&gt; "", IF('ORDER FORM'!$H$8 = 0,"",'ORDER FORM'!$H$8),"")</f>
        <v/>
      </c>
      <c r="G69" s="49" t="str">
        <f>IF('ORDER FORM'!A105 &lt;&gt; "",'ORDER FORM'!$J$3,"")</f>
        <v/>
      </c>
      <c r="H69" s="49" t="str">
        <f>IF('ORDER FORM'!A105 &lt;&gt; "",'ORDER FORM'!$J$4,"")</f>
        <v/>
      </c>
      <c r="I69" s="49" t="str">
        <f>IF('ORDER FORM'!A105 &lt;&gt; "",'ORDER FORM'!$J$6,"")</f>
        <v/>
      </c>
      <c r="J69" s="49" t="str">
        <f>IF('ORDER FORM'!A105 &lt;&gt; "",'ORDER FORM'!$J$7,"")</f>
        <v/>
      </c>
      <c r="K69" s="49" t="str">
        <f>IF('ORDER FORM'!A105 &lt;&gt; "",'ORDER FORM'!$J$8,"")</f>
        <v/>
      </c>
      <c r="L69" s="49" t="str">
        <f>IF('ORDER FORM'!A105 &lt;&gt; "",'ORDER FORM'!$J$9,"")</f>
        <v/>
      </c>
      <c r="M69" s="49" t="str">
        <f>IF('ORDER FORM'!A105 &lt;&gt; "",'ORDER FORM'!$J$10,"")</f>
        <v/>
      </c>
      <c r="N69" s="49" t="str">
        <f>IF('ORDER FORM'!A105 &lt;&gt; "",'ORDER FORM'!$J$11,"")</f>
        <v/>
      </c>
      <c r="O69" s="49" t="str">
        <f>IF('ORDER FORM'!A105 &lt;&gt; "",'ORDER FORM'!$J$12,"")</f>
        <v/>
      </c>
      <c r="P69" s="73" t="str">
        <f>IF('ORDER FORM'!A105 &lt;&gt; "",'ORDER FORM'!$J$13,"")</f>
        <v/>
      </c>
      <c r="Q69" s="73" t="str">
        <f>IF('ORDER FORM'!A105 &lt;&gt; "",'ORDER FORM'!$J$14,"")</f>
        <v/>
      </c>
      <c r="R69" s="73" t="str">
        <f>IF('ORDER FORM'!A105 &lt;&gt; "",'ORDER FORM'!$J$53,"")</f>
        <v/>
      </c>
      <c r="S69" s="73" t="str">
        <f>IF('ORDER FORM'!A105 &lt;&gt; "",'ORDER FORM'!$J$5,"")</f>
        <v/>
      </c>
      <c r="T69" s="31" t="str">
        <f>IF('ORDER FORM'!B105 &gt;0,'ORDER FORM'!A105,"")</f>
        <v/>
      </c>
      <c r="U69" t="str">
        <f>IF('ORDER FORM'!A105 &lt;&gt; "",'ORDER FORM'!B105,"")</f>
        <v/>
      </c>
      <c r="V69" t="str">
        <f>IF('ORDER FORM'!A105 &lt;&gt; "",'ORDER FORM'!C105,"")</f>
        <v/>
      </c>
      <c r="W69" s="54" t="str">
        <f>IF('ORDER FORM'!A105 &lt;&gt; "",'ORDER FORM'!D105,"")</f>
        <v/>
      </c>
      <c r="X69" t="str">
        <f>IF('ORDER FORM'!A105 &lt;&gt; "",'ORDER FORM'!E105,"")</f>
        <v/>
      </c>
      <c r="Y69" s="55" t="str">
        <f>IF('ORDER FORM'!A105 &lt;&gt; "",'ORDER FORM'!I105,"")</f>
        <v/>
      </c>
      <c r="Z69" s="55" t="str">
        <f>IF('ORDER FORM'!A105 &lt;&gt; "",'ORDER FORM'!J105,"")</f>
        <v/>
      </c>
      <c r="AA69" s="129" t="str">
        <f>IF('ORDER FORM'!A105&lt;&gt;"",IF('ORDER FORM'!$K$16=0,"",'ORDER FORM'!$K$16),"")</f>
        <v/>
      </c>
      <c r="AB69" s="129" t="str">
        <f>IF('ORDER FORM'!A105&lt;&gt; "", IF('ORDER FORM'!$K$17=0,"",'ORDER FORM'!$K$17),"")</f>
        <v/>
      </c>
      <c r="AC69" s="129" t="str">
        <f>IF('ORDER FORM'!A105&lt;&gt;"",IF('ORDER FORM'!$K$18=0,"",'ORDER FORM'!$K$18),"")</f>
        <v/>
      </c>
    </row>
    <row r="70" spans="1:29">
      <c r="A70" s="81" t="str">
        <f>IF('ORDER FORM'!A106 &lt;&gt; "",'ORDER FORM'!$B$6,"")</f>
        <v/>
      </c>
      <c r="B70" s="49" t="str">
        <f>IF('ORDER FORM'!A106 &lt;&gt; "",'ORDER FORM'!$B$8,"")</f>
        <v/>
      </c>
      <c r="C70" s="81" t="str">
        <f>IF('ORDER FORM'!A106 &lt;&gt; "",'ORDER FORM'!$H$6,"")</f>
        <v/>
      </c>
      <c r="D70" s="50" t="str">
        <f>IF('ORDER FORM'!A106 &lt;&gt; "",'ORDER FORM'!$H$10,"")</f>
        <v/>
      </c>
      <c r="E70" s="113" t="str">
        <f>IF('ORDER FORM'!A106 &lt;&gt; "",IF('ORDER FORM'!$K$19 = 0,"",'ORDER FORM'!$K$19),"")</f>
        <v/>
      </c>
      <c r="F70" s="113" t="str">
        <f>IF('ORDER FORM'!A106 &lt;&gt; "", IF('ORDER FORM'!$H$8 = 0,"",'ORDER FORM'!$H$8),"")</f>
        <v/>
      </c>
      <c r="G70" s="49" t="str">
        <f>IF('ORDER FORM'!A106 &lt;&gt; "",'ORDER FORM'!$J$3,"")</f>
        <v/>
      </c>
      <c r="H70" s="49" t="str">
        <f>IF('ORDER FORM'!A106 &lt;&gt; "",'ORDER FORM'!$J$4,"")</f>
        <v/>
      </c>
      <c r="I70" s="49" t="str">
        <f>IF('ORDER FORM'!A106 &lt;&gt; "",'ORDER FORM'!$J$6,"")</f>
        <v/>
      </c>
      <c r="J70" s="49" t="str">
        <f>IF('ORDER FORM'!A106 &lt;&gt; "",'ORDER FORM'!$J$7,"")</f>
        <v/>
      </c>
      <c r="K70" s="49" t="str">
        <f>IF('ORDER FORM'!A106 &lt;&gt; "",'ORDER FORM'!$J$8,"")</f>
        <v/>
      </c>
      <c r="L70" s="49" t="str">
        <f>IF('ORDER FORM'!A106 &lt;&gt; "",'ORDER FORM'!$J$9,"")</f>
        <v/>
      </c>
      <c r="M70" s="49" t="str">
        <f>IF('ORDER FORM'!A106 &lt;&gt; "",'ORDER FORM'!$J$10,"")</f>
        <v/>
      </c>
      <c r="N70" s="49" t="str">
        <f>IF('ORDER FORM'!A106 &lt;&gt; "",'ORDER FORM'!$J$11,"")</f>
        <v/>
      </c>
      <c r="O70" s="49" t="str">
        <f>IF('ORDER FORM'!A106 &lt;&gt; "",'ORDER FORM'!$J$12,"")</f>
        <v/>
      </c>
      <c r="P70" s="73" t="str">
        <f>IF('ORDER FORM'!A106 &lt;&gt; "",'ORDER FORM'!$J$13,"")</f>
        <v/>
      </c>
      <c r="Q70" s="73" t="str">
        <f>IF('ORDER FORM'!A106 &lt;&gt; "",'ORDER FORM'!$J$14,"")</f>
        <v/>
      </c>
      <c r="R70" s="73" t="str">
        <f>IF('ORDER FORM'!A106 &lt;&gt; "",'ORDER FORM'!$J$53,"")</f>
        <v/>
      </c>
      <c r="S70" s="73" t="str">
        <f>IF('ORDER FORM'!A106 &lt;&gt; "",'ORDER FORM'!$J$5,"")</f>
        <v/>
      </c>
      <c r="T70" s="31" t="str">
        <f>IF('ORDER FORM'!B106 &gt;0,'ORDER FORM'!A106,"")</f>
        <v/>
      </c>
      <c r="U70" t="str">
        <f>IF('ORDER FORM'!A106 &lt;&gt; "",'ORDER FORM'!B106,"")</f>
        <v/>
      </c>
      <c r="V70" t="str">
        <f>IF('ORDER FORM'!A106 &lt;&gt; "",'ORDER FORM'!C106,"")</f>
        <v/>
      </c>
      <c r="W70" s="54" t="str">
        <f>IF('ORDER FORM'!A106 &lt;&gt; "",'ORDER FORM'!D106,"")</f>
        <v/>
      </c>
      <c r="X70" t="str">
        <f>IF('ORDER FORM'!A106 &lt;&gt; "",'ORDER FORM'!E106,"")</f>
        <v/>
      </c>
      <c r="Y70" s="55" t="str">
        <f>IF('ORDER FORM'!A106 &lt;&gt; "",'ORDER FORM'!I106,"")</f>
        <v/>
      </c>
      <c r="Z70" s="55" t="str">
        <f>IF('ORDER FORM'!A106 &lt;&gt; "",'ORDER FORM'!J106,"")</f>
        <v/>
      </c>
      <c r="AA70" s="129" t="str">
        <f>IF('ORDER FORM'!A106&lt;&gt;"",IF('ORDER FORM'!$K$16=0,"",'ORDER FORM'!$K$16),"")</f>
        <v/>
      </c>
      <c r="AB70" s="129" t="str">
        <f>IF('ORDER FORM'!A106&lt;&gt; "", IF('ORDER FORM'!$K$17=0,"",'ORDER FORM'!$K$17),"")</f>
        <v/>
      </c>
      <c r="AC70" s="129" t="str">
        <f>IF('ORDER FORM'!A106&lt;&gt;"",IF('ORDER FORM'!$K$18=0,"",'ORDER FORM'!$K$18),"")</f>
        <v/>
      </c>
    </row>
    <row r="71" spans="1:29">
      <c r="A71" s="81" t="str">
        <f>IF('ORDER FORM'!A107 &lt;&gt; "",'ORDER FORM'!$B$6,"")</f>
        <v/>
      </c>
      <c r="B71" s="49" t="str">
        <f>IF('ORDER FORM'!A107 &lt;&gt; "",'ORDER FORM'!$B$8,"")</f>
        <v/>
      </c>
      <c r="C71" s="81" t="str">
        <f>IF('ORDER FORM'!A107 &lt;&gt; "",'ORDER FORM'!$H$6,"")</f>
        <v/>
      </c>
      <c r="D71" s="50" t="str">
        <f>IF('ORDER FORM'!A107 &lt;&gt; "",'ORDER FORM'!$H$10,"")</f>
        <v/>
      </c>
      <c r="E71" s="113" t="str">
        <f>IF('ORDER FORM'!A107 &lt;&gt; "",IF('ORDER FORM'!$K$19 = 0,"",'ORDER FORM'!$K$19),"")</f>
        <v/>
      </c>
      <c r="F71" s="113" t="str">
        <f>IF('ORDER FORM'!A107 &lt;&gt; "", IF('ORDER FORM'!$H$8 = 0,"",'ORDER FORM'!$H$8),"")</f>
        <v/>
      </c>
      <c r="G71" s="49" t="str">
        <f>IF('ORDER FORM'!A107 &lt;&gt; "",'ORDER FORM'!$J$3,"")</f>
        <v/>
      </c>
      <c r="H71" s="49" t="str">
        <f>IF('ORDER FORM'!A107 &lt;&gt; "",'ORDER FORM'!$J$4,"")</f>
        <v/>
      </c>
      <c r="I71" s="49" t="str">
        <f>IF('ORDER FORM'!A107 &lt;&gt; "",'ORDER FORM'!$J$6,"")</f>
        <v/>
      </c>
      <c r="J71" s="49" t="str">
        <f>IF('ORDER FORM'!A107 &lt;&gt; "",'ORDER FORM'!$J$7,"")</f>
        <v/>
      </c>
      <c r="K71" s="49" t="str">
        <f>IF('ORDER FORM'!A107 &lt;&gt; "",'ORDER FORM'!$J$8,"")</f>
        <v/>
      </c>
      <c r="L71" s="49" t="str">
        <f>IF('ORDER FORM'!A107 &lt;&gt; "",'ORDER FORM'!$J$9,"")</f>
        <v/>
      </c>
      <c r="M71" s="49" t="str">
        <f>IF('ORDER FORM'!A107 &lt;&gt; "",'ORDER FORM'!$J$10,"")</f>
        <v/>
      </c>
      <c r="N71" s="49" t="str">
        <f>IF('ORDER FORM'!A107 &lt;&gt; "",'ORDER FORM'!$J$11,"")</f>
        <v/>
      </c>
      <c r="O71" s="49" t="str">
        <f>IF('ORDER FORM'!A107 &lt;&gt; "",'ORDER FORM'!$J$12,"")</f>
        <v/>
      </c>
      <c r="P71" s="73" t="str">
        <f>IF('ORDER FORM'!A107 &lt;&gt; "",'ORDER FORM'!$J$13,"")</f>
        <v/>
      </c>
      <c r="Q71" s="73" t="str">
        <f>IF('ORDER FORM'!A107 &lt;&gt; "",'ORDER FORM'!$J$14,"")</f>
        <v/>
      </c>
      <c r="R71" s="73" t="str">
        <f>IF('ORDER FORM'!A107 &lt;&gt; "",'ORDER FORM'!$J$53,"")</f>
        <v/>
      </c>
      <c r="S71" s="73" t="str">
        <f>IF('ORDER FORM'!A107 &lt;&gt; "",'ORDER FORM'!$J$5,"")</f>
        <v/>
      </c>
      <c r="T71" s="31" t="str">
        <f>IF('ORDER FORM'!B107 &gt;0,'ORDER FORM'!A107,"")</f>
        <v/>
      </c>
      <c r="U71" t="str">
        <f>IF('ORDER FORM'!A107 &lt;&gt; "",'ORDER FORM'!B107,"")</f>
        <v/>
      </c>
      <c r="V71" t="str">
        <f>IF('ORDER FORM'!A107 &lt;&gt; "",'ORDER FORM'!C107,"")</f>
        <v/>
      </c>
      <c r="W71" s="54" t="str">
        <f>IF('ORDER FORM'!A107 &lt;&gt; "",'ORDER FORM'!D107,"")</f>
        <v/>
      </c>
      <c r="X71" t="str">
        <f>IF('ORDER FORM'!A107 &lt;&gt; "",'ORDER FORM'!E107,"")</f>
        <v/>
      </c>
      <c r="Y71" s="55" t="str">
        <f>IF('ORDER FORM'!A107 &lt;&gt; "",'ORDER FORM'!I107,"")</f>
        <v/>
      </c>
      <c r="Z71" s="55" t="str">
        <f>IF('ORDER FORM'!A107 &lt;&gt; "",'ORDER FORM'!J107,"")</f>
        <v/>
      </c>
      <c r="AA71" s="129" t="str">
        <f>IF('ORDER FORM'!A107&lt;&gt;"",IF('ORDER FORM'!$K$16=0,"",'ORDER FORM'!$K$16),"")</f>
        <v/>
      </c>
      <c r="AB71" s="129" t="str">
        <f>IF('ORDER FORM'!A107&lt;&gt; "", IF('ORDER FORM'!$K$17=0,"",'ORDER FORM'!$K$17),"")</f>
        <v/>
      </c>
      <c r="AC71" s="129" t="str">
        <f>IF('ORDER FORM'!A107&lt;&gt;"",IF('ORDER FORM'!$K$18=0,"",'ORDER FORM'!$K$18),"")</f>
        <v/>
      </c>
    </row>
    <row r="72" spans="1:29">
      <c r="A72" s="81" t="str">
        <f>IF('ORDER FORM'!A108 &lt;&gt; "",'ORDER FORM'!$B$6,"")</f>
        <v/>
      </c>
      <c r="B72" s="49" t="str">
        <f>IF('ORDER FORM'!A108 &lt;&gt; "",'ORDER FORM'!$B$8,"")</f>
        <v/>
      </c>
      <c r="C72" s="81" t="str">
        <f>IF('ORDER FORM'!A108 &lt;&gt; "",'ORDER FORM'!$H$6,"")</f>
        <v/>
      </c>
      <c r="D72" s="50" t="str">
        <f>IF('ORDER FORM'!A108 &lt;&gt; "",'ORDER FORM'!$H$10,"")</f>
        <v/>
      </c>
      <c r="E72" s="113" t="str">
        <f>IF('ORDER FORM'!A108 &lt;&gt; "",IF('ORDER FORM'!$K$19 = 0,"",'ORDER FORM'!$K$19),"")</f>
        <v/>
      </c>
      <c r="F72" s="113" t="str">
        <f>IF('ORDER FORM'!A108 &lt;&gt; "", IF('ORDER FORM'!$H$8 = 0,"",'ORDER FORM'!$H$8),"")</f>
        <v/>
      </c>
      <c r="G72" s="49" t="str">
        <f>IF('ORDER FORM'!A108 &lt;&gt; "",'ORDER FORM'!$J$3,"")</f>
        <v/>
      </c>
      <c r="H72" s="49" t="str">
        <f>IF('ORDER FORM'!A108 &lt;&gt; "",'ORDER FORM'!$J$4,"")</f>
        <v/>
      </c>
      <c r="I72" s="49" t="str">
        <f>IF('ORDER FORM'!A108 &lt;&gt; "",'ORDER FORM'!$J$6,"")</f>
        <v/>
      </c>
      <c r="J72" s="49" t="str">
        <f>IF('ORDER FORM'!A108 &lt;&gt; "",'ORDER FORM'!$J$7,"")</f>
        <v/>
      </c>
      <c r="K72" s="49" t="str">
        <f>IF('ORDER FORM'!A108 &lt;&gt; "",'ORDER FORM'!$J$8,"")</f>
        <v/>
      </c>
      <c r="L72" s="49" t="str">
        <f>IF('ORDER FORM'!A108 &lt;&gt; "",'ORDER FORM'!$J$9,"")</f>
        <v/>
      </c>
      <c r="M72" s="49" t="str">
        <f>IF('ORDER FORM'!A108 &lt;&gt; "",'ORDER FORM'!$J$10,"")</f>
        <v/>
      </c>
      <c r="N72" s="49" t="str">
        <f>IF('ORDER FORM'!A108 &lt;&gt; "",'ORDER FORM'!$J$11,"")</f>
        <v/>
      </c>
      <c r="O72" s="49" t="str">
        <f>IF('ORDER FORM'!A108 &lt;&gt; "",'ORDER FORM'!$J$12,"")</f>
        <v/>
      </c>
      <c r="P72" s="73" t="str">
        <f>IF('ORDER FORM'!A108 &lt;&gt; "",'ORDER FORM'!$J$13,"")</f>
        <v/>
      </c>
      <c r="Q72" s="73" t="str">
        <f>IF('ORDER FORM'!A108 &lt;&gt; "",'ORDER FORM'!$J$14,"")</f>
        <v/>
      </c>
      <c r="R72" s="73" t="str">
        <f>IF('ORDER FORM'!A108 &lt;&gt; "",'ORDER FORM'!$J$53,"")</f>
        <v/>
      </c>
      <c r="S72" s="73" t="str">
        <f>IF('ORDER FORM'!A108 &lt;&gt; "",'ORDER FORM'!$J$5,"")</f>
        <v/>
      </c>
      <c r="T72" s="31" t="str">
        <f>IF('ORDER FORM'!B108 &gt;0,'ORDER FORM'!A108,"")</f>
        <v/>
      </c>
      <c r="U72" t="str">
        <f>IF('ORDER FORM'!A108 &lt;&gt; "",'ORDER FORM'!B108,"")</f>
        <v/>
      </c>
      <c r="V72" t="str">
        <f>IF('ORDER FORM'!A108 &lt;&gt; "",'ORDER FORM'!C108,"")</f>
        <v/>
      </c>
      <c r="W72" s="54" t="str">
        <f>IF('ORDER FORM'!A108 &lt;&gt; "",'ORDER FORM'!D108,"")</f>
        <v/>
      </c>
      <c r="X72" t="str">
        <f>IF('ORDER FORM'!A108 &lt;&gt; "",'ORDER FORM'!E108,"")</f>
        <v/>
      </c>
      <c r="Y72" s="55" t="str">
        <f>IF('ORDER FORM'!A108 &lt;&gt; "",'ORDER FORM'!I108,"")</f>
        <v/>
      </c>
      <c r="Z72" s="55" t="str">
        <f>IF('ORDER FORM'!A108 &lt;&gt; "",'ORDER FORM'!J108,"")</f>
        <v/>
      </c>
      <c r="AA72" s="129" t="str">
        <f>IF('ORDER FORM'!A108&lt;&gt;"",IF('ORDER FORM'!$K$16=0,"",'ORDER FORM'!$K$16),"")</f>
        <v/>
      </c>
      <c r="AB72" s="129" t="str">
        <f>IF('ORDER FORM'!A108&lt;&gt; "", IF('ORDER FORM'!$K$17=0,"",'ORDER FORM'!$K$17),"")</f>
        <v/>
      </c>
      <c r="AC72" s="129" t="str">
        <f>IF('ORDER FORM'!A108&lt;&gt;"",IF('ORDER FORM'!$K$18=0,"",'ORDER FORM'!$K$18),"")</f>
        <v/>
      </c>
    </row>
    <row r="73" spans="1:29">
      <c r="A73" s="81" t="str">
        <f>IF('ORDER FORM'!A124 &lt;&gt; "",'ORDER FORM'!$B$6,"")</f>
        <v/>
      </c>
      <c r="B73" s="49" t="str">
        <f>IF('ORDER FORM'!A124 &lt;&gt; "",'ORDER FORM'!$B$8,"")</f>
        <v/>
      </c>
      <c r="C73" s="81" t="str">
        <f>IF('ORDER FORM'!A124 &lt;&gt; "",'ORDER FORM'!$H$6,"")</f>
        <v/>
      </c>
      <c r="D73" s="50" t="str">
        <f>IF('ORDER FORM'!A124 &lt;&gt; "",'ORDER FORM'!$H$10,"")</f>
        <v/>
      </c>
      <c r="E73" s="113" t="str">
        <f>IF('ORDER FORM'!A124 &lt;&gt; "",IF('ORDER FORM'!$K$19 = 0,"",'ORDER FORM'!$K$19),"")</f>
        <v/>
      </c>
      <c r="F73" s="113" t="str">
        <f>IF('ORDER FORM'!A124 &lt;&gt; "", IF('ORDER FORM'!$H$8 = 0,"",'ORDER FORM'!$H$8),"")</f>
        <v/>
      </c>
      <c r="G73" s="49" t="str">
        <f>IF('ORDER FORM'!A124 &lt;&gt; "",'ORDER FORM'!$J$3,"")</f>
        <v/>
      </c>
      <c r="H73" s="49" t="str">
        <f>IF('ORDER FORM'!A124 &lt;&gt; "",'ORDER FORM'!$J$4,"")</f>
        <v/>
      </c>
      <c r="I73" s="49" t="str">
        <f>IF('ORDER FORM'!A124 &lt;&gt; "",'ORDER FORM'!$J$6,"")</f>
        <v/>
      </c>
      <c r="J73" s="49" t="str">
        <f>IF('ORDER FORM'!A124 &lt;&gt; "",'ORDER FORM'!$J$7,"")</f>
        <v/>
      </c>
      <c r="K73" s="49" t="str">
        <f>IF('ORDER FORM'!A124 &lt;&gt; "",'ORDER FORM'!$J$8,"")</f>
        <v/>
      </c>
      <c r="L73" s="49" t="str">
        <f>IF('ORDER FORM'!A124 &lt;&gt; "",'ORDER FORM'!$J$9,"")</f>
        <v/>
      </c>
      <c r="M73" s="49" t="str">
        <f>IF('ORDER FORM'!A124 &lt;&gt; "",'ORDER FORM'!$J$10,"")</f>
        <v/>
      </c>
      <c r="N73" s="49" t="str">
        <f>IF('ORDER FORM'!A124 &lt;&gt; "",'ORDER FORM'!$J$11,"")</f>
        <v/>
      </c>
      <c r="O73" s="49" t="str">
        <f>IF('ORDER FORM'!A124 &lt;&gt; "",'ORDER FORM'!$J$12,"")</f>
        <v/>
      </c>
      <c r="P73" s="73" t="str">
        <f>IF('ORDER FORM'!A124 &lt;&gt; "",'ORDER FORM'!$J$13,"")</f>
        <v/>
      </c>
      <c r="Q73" s="73" t="str">
        <f>IF('ORDER FORM'!A124 &lt;&gt; "",'ORDER FORM'!$J$14,"")</f>
        <v/>
      </c>
      <c r="R73" s="73" t="str">
        <f>IF('ORDER FORM'!A124 &lt;&gt; "",'ORDER FORM'!$J$53,"")</f>
        <v/>
      </c>
      <c r="S73" s="73" t="str">
        <f>IF('ORDER FORM'!A124 &lt;&gt; "",'ORDER FORM'!$J$5,"")</f>
        <v/>
      </c>
      <c r="T73" s="31" t="str">
        <f>IF('ORDER FORM'!B124 &gt;0,'ORDER FORM'!A124,"")</f>
        <v/>
      </c>
      <c r="U73" t="str">
        <f>IF('ORDER FORM'!A124 &lt;&gt; "",'ORDER FORM'!B124,"")</f>
        <v/>
      </c>
      <c r="V73" t="str">
        <f>IF('ORDER FORM'!A124 &lt;&gt; "",'ORDER FORM'!C124,"")</f>
        <v/>
      </c>
      <c r="W73" s="54" t="str">
        <f>IF('ORDER FORM'!A124 &lt;&gt; "",'ORDER FORM'!D124,"")</f>
        <v/>
      </c>
      <c r="X73" t="str">
        <f>IF('ORDER FORM'!A124 &lt;&gt; "",'ORDER FORM'!E124,"")</f>
        <v/>
      </c>
      <c r="Y73" s="55" t="str">
        <f>IF('ORDER FORM'!A124 &lt;&gt; "",'ORDER FORM'!I124,"")</f>
        <v/>
      </c>
      <c r="Z73" s="55" t="str">
        <f>IF('ORDER FORM'!A124 &lt;&gt; "",'ORDER FORM'!J124,"")</f>
        <v/>
      </c>
      <c r="AA73" s="129" t="str">
        <f>IF('ORDER FORM'!A124&lt;&gt;"",IF('ORDER FORM'!$K$16=0,"",'ORDER FORM'!$K$16),"")</f>
        <v/>
      </c>
      <c r="AB73" s="129" t="str">
        <f>IF('ORDER FORM'!A124&lt;&gt; "", IF('ORDER FORM'!$K$17=0,"",'ORDER FORM'!$K$17),"")</f>
        <v/>
      </c>
      <c r="AC73" s="129" t="str">
        <f>IF('ORDER FORM'!A124&lt;&gt;"",IF('ORDER FORM'!$K$18=0,"",'ORDER FORM'!$K$18),"")</f>
        <v/>
      </c>
    </row>
    <row r="74" spans="1:29">
      <c r="A74" s="81" t="str">
        <f>IF('ORDER FORM'!A125 &lt;&gt; "",'ORDER FORM'!$B$6,"")</f>
        <v/>
      </c>
      <c r="B74" s="49" t="str">
        <f>IF('ORDER FORM'!A125 &lt;&gt; "",'ORDER FORM'!$B$8,"")</f>
        <v/>
      </c>
      <c r="C74" s="81" t="str">
        <f>IF('ORDER FORM'!A125 &lt;&gt; "",'ORDER FORM'!$H$6,"")</f>
        <v/>
      </c>
      <c r="D74" s="50" t="str">
        <f>IF('ORDER FORM'!A125 &lt;&gt; "",'ORDER FORM'!$H$10,"")</f>
        <v/>
      </c>
      <c r="E74" s="113" t="str">
        <f>IF('ORDER FORM'!A125 &lt;&gt; "",IF('ORDER FORM'!$K$19 = 0,"",'ORDER FORM'!$K$19),"")</f>
        <v/>
      </c>
      <c r="F74" s="113" t="str">
        <f>IF('ORDER FORM'!A125 &lt;&gt; "", IF('ORDER FORM'!$H$8 = 0,"",'ORDER FORM'!$H$8),"")</f>
        <v/>
      </c>
      <c r="G74" s="49" t="str">
        <f>IF('ORDER FORM'!A125 &lt;&gt; "",'ORDER FORM'!$J$3,"")</f>
        <v/>
      </c>
      <c r="H74" s="49" t="str">
        <f>IF('ORDER FORM'!A125 &lt;&gt; "",'ORDER FORM'!$J$4,"")</f>
        <v/>
      </c>
      <c r="I74" s="49" t="str">
        <f>IF('ORDER FORM'!A125 &lt;&gt; "",'ORDER FORM'!$J$6,"")</f>
        <v/>
      </c>
      <c r="J74" s="49" t="str">
        <f>IF('ORDER FORM'!A125 &lt;&gt; "",'ORDER FORM'!$J$7,"")</f>
        <v/>
      </c>
      <c r="K74" s="49" t="str">
        <f>IF('ORDER FORM'!A125 &lt;&gt; "",'ORDER FORM'!$J$8,"")</f>
        <v/>
      </c>
      <c r="L74" s="49" t="str">
        <f>IF('ORDER FORM'!A125 &lt;&gt; "",'ORDER FORM'!$J$9,"")</f>
        <v/>
      </c>
      <c r="M74" s="49" t="str">
        <f>IF('ORDER FORM'!A125 &lt;&gt; "",'ORDER FORM'!$J$10,"")</f>
        <v/>
      </c>
      <c r="N74" s="49" t="str">
        <f>IF('ORDER FORM'!A125 &lt;&gt; "",'ORDER FORM'!$J$11,"")</f>
        <v/>
      </c>
      <c r="O74" s="49" t="str">
        <f>IF('ORDER FORM'!A125 &lt;&gt; "",'ORDER FORM'!$J$12,"")</f>
        <v/>
      </c>
      <c r="P74" s="73" t="str">
        <f>IF('ORDER FORM'!A125 &lt;&gt; "",'ORDER FORM'!$J$13,"")</f>
        <v/>
      </c>
      <c r="Q74" s="73" t="str">
        <f>IF('ORDER FORM'!A125 &lt;&gt; "",'ORDER FORM'!$J$14,"")</f>
        <v/>
      </c>
      <c r="R74" s="73" t="str">
        <f>IF('ORDER FORM'!A125 &lt;&gt; "",'ORDER FORM'!$J$53,"")</f>
        <v/>
      </c>
      <c r="S74" s="73" t="str">
        <f>IF('ORDER FORM'!A125 &lt;&gt; "",'ORDER FORM'!$J$5,"")</f>
        <v/>
      </c>
      <c r="T74" s="31" t="str">
        <f>IF('ORDER FORM'!B125 &gt;0,'ORDER FORM'!A125,"")</f>
        <v/>
      </c>
      <c r="U74" t="str">
        <f>IF('ORDER FORM'!A125 &lt;&gt; "",'ORDER FORM'!B125,"")</f>
        <v/>
      </c>
      <c r="V74" t="str">
        <f>IF('ORDER FORM'!A125 &lt;&gt; "",'ORDER FORM'!C125,"")</f>
        <v/>
      </c>
      <c r="W74" s="54" t="str">
        <f>IF('ORDER FORM'!A125 &lt;&gt; "",'ORDER FORM'!D125,"")</f>
        <v/>
      </c>
      <c r="X74" t="str">
        <f>IF('ORDER FORM'!A125 &lt;&gt; "",'ORDER FORM'!E125,"")</f>
        <v/>
      </c>
      <c r="Y74" s="55" t="str">
        <f>IF('ORDER FORM'!A125 &lt;&gt; "",'ORDER FORM'!I125,"")</f>
        <v/>
      </c>
      <c r="Z74" s="55" t="str">
        <f>IF('ORDER FORM'!A125 &lt;&gt; "",'ORDER FORM'!J125,"")</f>
        <v/>
      </c>
      <c r="AA74" s="129" t="str">
        <f>IF('ORDER FORM'!A125&lt;&gt;"",IF('ORDER FORM'!$K$16=0,"",'ORDER FORM'!$K$16),"")</f>
        <v/>
      </c>
      <c r="AB74" s="129" t="str">
        <f>IF('ORDER FORM'!A125&lt;&gt; "", IF('ORDER FORM'!$K$17=0,"",'ORDER FORM'!$K$17),"")</f>
        <v/>
      </c>
      <c r="AC74" s="129" t="str">
        <f>IF('ORDER FORM'!A125&lt;&gt;"",IF('ORDER FORM'!$K$18=0,"",'ORDER FORM'!$K$18),"")</f>
        <v/>
      </c>
    </row>
    <row r="75" spans="1:29">
      <c r="A75" s="81" t="str">
        <f>IF('ORDER FORM'!A126 &lt;&gt; "",'ORDER FORM'!$B$6,"")</f>
        <v/>
      </c>
      <c r="B75" s="49" t="str">
        <f>IF('ORDER FORM'!A126 &lt;&gt; "",'ORDER FORM'!$B$8,"")</f>
        <v/>
      </c>
      <c r="C75" s="81" t="str">
        <f>IF('ORDER FORM'!A126 &lt;&gt; "",'ORDER FORM'!$H$6,"")</f>
        <v/>
      </c>
      <c r="D75" s="50" t="str">
        <f>IF('ORDER FORM'!A126 &lt;&gt; "",'ORDER FORM'!$H$10,"")</f>
        <v/>
      </c>
      <c r="E75" s="113" t="str">
        <f>IF('ORDER FORM'!A126 &lt;&gt; "",IF('ORDER FORM'!$K$19 = 0,"",'ORDER FORM'!$K$19),"")</f>
        <v/>
      </c>
      <c r="F75" s="113" t="str">
        <f>IF('ORDER FORM'!A126 &lt;&gt; "", IF('ORDER FORM'!$H$8 = 0,"",'ORDER FORM'!$H$8),"")</f>
        <v/>
      </c>
      <c r="G75" s="49" t="str">
        <f>IF('ORDER FORM'!A126 &lt;&gt; "",'ORDER FORM'!$J$3,"")</f>
        <v/>
      </c>
      <c r="H75" s="49" t="str">
        <f>IF('ORDER FORM'!A126 &lt;&gt; "",'ORDER FORM'!$J$4,"")</f>
        <v/>
      </c>
      <c r="I75" s="49" t="str">
        <f>IF('ORDER FORM'!A126 &lt;&gt; "",'ORDER FORM'!$J$6,"")</f>
        <v/>
      </c>
      <c r="J75" s="49" t="str">
        <f>IF('ORDER FORM'!A126 &lt;&gt; "",'ORDER FORM'!$J$7,"")</f>
        <v/>
      </c>
      <c r="K75" s="49" t="str">
        <f>IF('ORDER FORM'!A126 &lt;&gt; "",'ORDER FORM'!$J$8,"")</f>
        <v/>
      </c>
      <c r="L75" s="49" t="str">
        <f>IF('ORDER FORM'!A126 &lt;&gt; "",'ORDER FORM'!$J$9,"")</f>
        <v/>
      </c>
      <c r="M75" s="49" t="str">
        <f>IF('ORDER FORM'!A126 &lt;&gt; "",'ORDER FORM'!$J$10,"")</f>
        <v/>
      </c>
      <c r="N75" s="49" t="str">
        <f>IF('ORDER FORM'!A126 &lt;&gt; "",'ORDER FORM'!$J$11,"")</f>
        <v/>
      </c>
      <c r="O75" s="49" t="str">
        <f>IF('ORDER FORM'!A126 &lt;&gt; "",'ORDER FORM'!$J$12,"")</f>
        <v/>
      </c>
      <c r="P75" s="73" t="str">
        <f>IF('ORDER FORM'!A126 &lt;&gt; "",'ORDER FORM'!$J$13,"")</f>
        <v/>
      </c>
      <c r="Q75" s="73" t="str">
        <f>IF('ORDER FORM'!A126 &lt;&gt; "",'ORDER FORM'!$J$14,"")</f>
        <v/>
      </c>
      <c r="R75" s="73" t="str">
        <f>IF('ORDER FORM'!A126 &lt;&gt; "",'ORDER FORM'!$J$53,"")</f>
        <v/>
      </c>
      <c r="S75" s="73" t="str">
        <f>IF('ORDER FORM'!A126 &lt;&gt; "",'ORDER FORM'!$J$5,"")</f>
        <v/>
      </c>
      <c r="T75" s="31" t="str">
        <f>IF('ORDER FORM'!B126 &gt;0,'ORDER FORM'!A126,"")</f>
        <v/>
      </c>
      <c r="U75" t="str">
        <f>IF('ORDER FORM'!A126 &lt;&gt; "",'ORDER FORM'!B126,"")</f>
        <v/>
      </c>
      <c r="V75" t="str">
        <f>IF('ORDER FORM'!A126 &lt;&gt; "",'ORDER FORM'!C126,"")</f>
        <v/>
      </c>
      <c r="W75" s="54" t="str">
        <f>IF('ORDER FORM'!A126 &lt;&gt; "",'ORDER FORM'!D126,"")</f>
        <v/>
      </c>
      <c r="X75" t="str">
        <f>IF('ORDER FORM'!A126 &lt;&gt; "",'ORDER FORM'!E126,"")</f>
        <v/>
      </c>
      <c r="Y75" s="55" t="str">
        <f>IF('ORDER FORM'!A126 &lt;&gt; "",'ORDER FORM'!I126,"")</f>
        <v/>
      </c>
      <c r="Z75" s="55" t="str">
        <f>IF('ORDER FORM'!A126 &lt;&gt; "",'ORDER FORM'!J126,"")</f>
        <v/>
      </c>
      <c r="AA75" s="129" t="str">
        <f>IF('ORDER FORM'!A126&lt;&gt;"",IF('ORDER FORM'!$K$16=0,"",'ORDER FORM'!$K$16),"")</f>
        <v/>
      </c>
      <c r="AB75" s="129" t="str">
        <f>IF('ORDER FORM'!A126&lt;&gt; "", IF('ORDER FORM'!$K$17=0,"",'ORDER FORM'!$K$17),"")</f>
        <v/>
      </c>
      <c r="AC75" s="129" t="str">
        <f>IF('ORDER FORM'!A126&lt;&gt;"",IF('ORDER FORM'!$K$18=0,"",'ORDER FORM'!$K$18),"")</f>
        <v/>
      </c>
    </row>
    <row r="76" spans="1:29">
      <c r="A76" s="81" t="str">
        <f>IF('ORDER FORM'!A127 &lt;&gt; "",'ORDER FORM'!$B$6,"")</f>
        <v/>
      </c>
      <c r="B76" s="49" t="str">
        <f>IF('ORDER FORM'!A127 &lt;&gt; "",'ORDER FORM'!$B$8,"")</f>
        <v/>
      </c>
      <c r="C76" s="81" t="str">
        <f>IF('ORDER FORM'!A127 &lt;&gt; "",'ORDER FORM'!$H$6,"")</f>
        <v/>
      </c>
      <c r="D76" s="50" t="str">
        <f>IF('ORDER FORM'!A127 &lt;&gt; "",'ORDER FORM'!$H$10,"")</f>
        <v/>
      </c>
      <c r="E76" s="113" t="str">
        <f>IF('ORDER FORM'!A127 &lt;&gt; "",IF('ORDER FORM'!$K$19 = 0,"",'ORDER FORM'!$K$19),"")</f>
        <v/>
      </c>
      <c r="F76" s="113" t="str">
        <f>IF('ORDER FORM'!A127 &lt;&gt; "", IF('ORDER FORM'!$H$8 = 0,"",'ORDER FORM'!$H$8),"")</f>
        <v/>
      </c>
      <c r="G76" s="49" t="str">
        <f>IF('ORDER FORM'!A127 &lt;&gt; "",'ORDER FORM'!$J$3,"")</f>
        <v/>
      </c>
      <c r="H76" s="49" t="str">
        <f>IF('ORDER FORM'!A127 &lt;&gt; "",'ORDER FORM'!$J$4,"")</f>
        <v/>
      </c>
      <c r="I76" s="49" t="str">
        <f>IF('ORDER FORM'!A127 &lt;&gt; "",'ORDER FORM'!$J$6,"")</f>
        <v/>
      </c>
      <c r="J76" s="49" t="str">
        <f>IF('ORDER FORM'!A127 &lt;&gt; "",'ORDER FORM'!$J$7,"")</f>
        <v/>
      </c>
      <c r="K76" s="49" t="str">
        <f>IF('ORDER FORM'!A127 &lt;&gt; "",'ORDER FORM'!$J$8,"")</f>
        <v/>
      </c>
      <c r="L76" s="49" t="str">
        <f>IF('ORDER FORM'!A127 &lt;&gt; "",'ORDER FORM'!$J$9,"")</f>
        <v/>
      </c>
      <c r="M76" s="49" t="str">
        <f>IF('ORDER FORM'!A127 &lt;&gt; "",'ORDER FORM'!$J$10,"")</f>
        <v/>
      </c>
      <c r="N76" s="49" t="str">
        <f>IF('ORDER FORM'!A127 &lt;&gt; "",'ORDER FORM'!$J$11,"")</f>
        <v/>
      </c>
      <c r="O76" s="49" t="str">
        <f>IF('ORDER FORM'!A127 &lt;&gt; "",'ORDER FORM'!$J$12,"")</f>
        <v/>
      </c>
      <c r="P76" s="73" t="str">
        <f>IF('ORDER FORM'!A127 &lt;&gt; "",'ORDER FORM'!$J$13,"")</f>
        <v/>
      </c>
      <c r="Q76" s="73" t="str">
        <f>IF('ORDER FORM'!A127 &lt;&gt; "",'ORDER FORM'!$J$14,"")</f>
        <v/>
      </c>
      <c r="R76" s="73" t="str">
        <f>IF('ORDER FORM'!A127 &lt;&gt; "",'ORDER FORM'!$J$53,"")</f>
        <v/>
      </c>
      <c r="S76" s="73" t="str">
        <f>IF('ORDER FORM'!A127 &lt;&gt; "",'ORDER FORM'!$J$5,"")</f>
        <v/>
      </c>
      <c r="T76" s="31" t="str">
        <f>IF('ORDER FORM'!B127 &gt;0,'ORDER FORM'!A127,"")</f>
        <v/>
      </c>
      <c r="U76" t="str">
        <f>IF('ORDER FORM'!A127 &lt;&gt; "",'ORDER FORM'!B127,"")</f>
        <v/>
      </c>
      <c r="V76" t="str">
        <f>IF('ORDER FORM'!A127 &lt;&gt; "",'ORDER FORM'!C127,"")</f>
        <v/>
      </c>
      <c r="W76" s="54" t="str">
        <f>IF('ORDER FORM'!A127 &lt;&gt; "",'ORDER FORM'!D127,"")</f>
        <v/>
      </c>
      <c r="X76" t="str">
        <f>IF('ORDER FORM'!A127 &lt;&gt; "",'ORDER FORM'!E127,"")</f>
        <v/>
      </c>
      <c r="Y76" s="55" t="str">
        <f>IF('ORDER FORM'!A127 &lt;&gt; "",'ORDER FORM'!I127,"")</f>
        <v/>
      </c>
      <c r="Z76" s="55" t="str">
        <f>IF('ORDER FORM'!A127 &lt;&gt; "",'ORDER FORM'!J127,"")</f>
        <v/>
      </c>
      <c r="AA76" s="129" t="str">
        <f>IF('ORDER FORM'!A127&lt;&gt;"",IF('ORDER FORM'!$K$16=0,"",'ORDER FORM'!$K$16),"")</f>
        <v/>
      </c>
      <c r="AB76" s="129" t="str">
        <f>IF('ORDER FORM'!A127&lt;&gt; "", IF('ORDER FORM'!$K$17=0,"",'ORDER FORM'!$K$17),"")</f>
        <v/>
      </c>
      <c r="AC76" s="129" t="str">
        <f>IF('ORDER FORM'!A127&lt;&gt;"",IF('ORDER FORM'!$K$18=0,"",'ORDER FORM'!$K$18),"")</f>
        <v/>
      </c>
    </row>
    <row r="77" spans="1:29">
      <c r="A77" s="81" t="str">
        <f>IF('ORDER FORM'!A128 &lt;&gt; "",'ORDER FORM'!$B$6,"")</f>
        <v/>
      </c>
      <c r="B77" s="49" t="str">
        <f>IF('ORDER FORM'!A128 &lt;&gt; "",'ORDER FORM'!$B$8,"")</f>
        <v/>
      </c>
      <c r="C77" s="81" t="str">
        <f>IF('ORDER FORM'!A128 &lt;&gt; "",'ORDER FORM'!$H$6,"")</f>
        <v/>
      </c>
      <c r="D77" s="50" t="str">
        <f>IF('ORDER FORM'!A128 &lt;&gt; "",'ORDER FORM'!$H$10,"")</f>
        <v/>
      </c>
      <c r="E77" s="113" t="str">
        <f>IF('ORDER FORM'!A128 &lt;&gt; "",IF('ORDER FORM'!$K$19 = 0,"",'ORDER FORM'!$K$19),"")</f>
        <v/>
      </c>
      <c r="F77" s="113" t="str">
        <f>IF('ORDER FORM'!A128 &lt;&gt; "", IF('ORDER FORM'!$H$8 = 0,"",'ORDER FORM'!$H$8),"")</f>
        <v/>
      </c>
      <c r="G77" s="49" t="str">
        <f>IF('ORDER FORM'!A128 &lt;&gt; "",'ORDER FORM'!$J$3,"")</f>
        <v/>
      </c>
      <c r="H77" s="49" t="str">
        <f>IF('ORDER FORM'!A128 &lt;&gt; "",'ORDER FORM'!$J$4,"")</f>
        <v/>
      </c>
      <c r="I77" s="49" t="str">
        <f>IF('ORDER FORM'!A128 &lt;&gt; "",'ORDER FORM'!$J$6,"")</f>
        <v/>
      </c>
      <c r="J77" s="49" t="str">
        <f>IF('ORDER FORM'!A128 &lt;&gt; "",'ORDER FORM'!$J$7,"")</f>
        <v/>
      </c>
      <c r="K77" s="49" t="str">
        <f>IF('ORDER FORM'!A128 &lt;&gt; "",'ORDER FORM'!$J$8,"")</f>
        <v/>
      </c>
      <c r="L77" s="49" t="str">
        <f>IF('ORDER FORM'!A128 &lt;&gt; "",'ORDER FORM'!$J$9,"")</f>
        <v/>
      </c>
      <c r="M77" s="49" t="str">
        <f>IF('ORDER FORM'!A128 &lt;&gt; "",'ORDER FORM'!$J$10,"")</f>
        <v/>
      </c>
      <c r="N77" s="49" t="str">
        <f>IF('ORDER FORM'!A128 &lt;&gt; "",'ORDER FORM'!$J$11,"")</f>
        <v/>
      </c>
      <c r="O77" s="49" t="str">
        <f>IF('ORDER FORM'!A128 &lt;&gt; "",'ORDER FORM'!$J$12,"")</f>
        <v/>
      </c>
      <c r="P77" s="73" t="str">
        <f>IF('ORDER FORM'!A128 &lt;&gt; "",'ORDER FORM'!$J$13,"")</f>
        <v/>
      </c>
      <c r="Q77" s="73" t="str">
        <f>IF('ORDER FORM'!A128 &lt;&gt; "",'ORDER FORM'!$J$14,"")</f>
        <v/>
      </c>
      <c r="R77" s="73" t="str">
        <f>IF('ORDER FORM'!A128 &lt;&gt; "",'ORDER FORM'!$J$53,"")</f>
        <v/>
      </c>
      <c r="S77" s="73" t="str">
        <f>IF('ORDER FORM'!A128 &lt;&gt; "",'ORDER FORM'!$J$5,"")</f>
        <v/>
      </c>
      <c r="T77" s="31" t="str">
        <f>IF('ORDER FORM'!B128 &gt;0,'ORDER FORM'!A128,"")</f>
        <v/>
      </c>
      <c r="U77" t="str">
        <f>IF('ORDER FORM'!A128 &lt;&gt; "",'ORDER FORM'!B128,"")</f>
        <v/>
      </c>
      <c r="V77" t="str">
        <f>IF('ORDER FORM'!A128 &lt;&gt; "",'ORDER FORM'!C128,"")</f>
        <v/>
      </c>
      <c r="W77" s="54" t="str">
        <f>IF('ORDER FORM'!A128 &lt;&gt; "",'ORDER FORM'!D128,"")</f>
        <v/>
      </c>
      <c r="X77" t="str">
        <f>IF('ORDER FORM'!A128 &lt;&gt; "",'ORDER FORM'!E128,"")</f>
        <v/>
      </c>
      <c r="Y77" s="55" t="str">
        <f>IF('ORDER FORM'!A128 &lt;&gt; "",'ORDER FORM'!I128,"")</f>
        <v/>
      </c>
      <c r="Z77" s="55" t="str">
        <f>IF('ORDER FORM'!A128 &lt;&gt; "",'ORDER FORM'!J128,"")</f>
        <v/>
      </c>
      <c r="AA77" s="129" t="str">
        <f>IF('ORDER FORM'!A128&lt;&gt;"",IF('ORDER FORM'!$K$16=0,"",'ORDER FORM'!$K$16),"")</f>
        <v/>
      </c>
      <c r="AB77" s="129" t="str">
        <f>IF('ORDER FORM'!A128&lt;&gt; "", IF('ORDER FORM'!$K$17=0,"",'ORDER FORM'!$K$17),"")</f>
        <v/>
      </c>
      <c r="AC77" s="129" t="str">
        <f>IF('ORDER FORM'!A128&lt;&gt;"",IF('ORDER FORM'!$K$18=0,"",'ORDER FORM'!$K$18),"")</f>
        <v/>
      </c>
    </row>
    <row r="78" spans="1:29">
      <c r="A78" s="81" t="str">
        <f>IF('ORDER FORM'!A129 &lt;&gt; "",'ORDER FORM'!$B$6,"")</f>
        <v/>
      </c>
      <c r="B78" s="49" t="str">
        <f>IF('ORDER FORM'!A129 &lt;&gt; "",'ORDER FORM'!$B$8,"")</f>
        <v/>
      </c>
      <c r="C78" s="81" t="str">
        <f>IF('ORDER FORM'!A129 &lt;&gt; "",'ORDER FORM'!$H$6,"")</f>
        <v/>
      </c>
      <c r="D78" s="50" t="str">
        <f>IF('ORDER FORM'!A129 &lt;&gt; "",'ORDER FORM'!$H$10,"")</f>
        <v/>
      </c>
      <c r="E78" s="113" t="str">
        <f>IF('ORDER FORM'!A129 &lt;&gt; "",IF('ORDER FORM'!$K$19 = 0,"",'ORDER FORM'!$K$19),"")</f>
        <v/>
      </c>
      <c r="F78" s="113" t="str">
        <f>IF('ORDER FORM'!A129 &lt;&gt; "", IF('ORDER FORM'!$H$8 = 0,"",'ORDER FORM'!$H$8),"")</f>
        <v/>
      </c>
      <c r="G78" s="49" t="str">
        <f>IF('ORDER FORM'!A129 &lt;&gt; "",'ORDER FORM'!$J$3,"")</f>
        <v/>
      </c>
      <c r="H78" s="49" t="str">
        <f>IF('ORDER FORM'!A129 &lt;&gt; "",'ORDER FORM'!$J$4,"")</f>
        <v/>
      </c>
      <c r="I78" s="49" t="str">
        <f>IF('ORDER FORM'!A129 &lt;&gt; "",'ORDER FORM'!$J$6,"")</f>
        <v/>
      </c>
      <c r="J78" s="49" t="str">
        <f>IF('ORDER FORM'!A129 &lt;&gt; "",'ORDER FORM'!$J$7,"")</f>
        <v/>
      </c>
      <c r="K78" s="49" t="str">
        <f>IF('ORDER FORM'!A129 &lt;&gt; "",'ORDER FORM'!$J$8,"")</f>
        <v/>
      </c>
      <c r="L78" s="49" t="str">
        <f>IF('ORDER FORM'!A129 &lt;&gt; "",'ORDER FORM'!$J$9,"")</f>
        <v/>
      </c>
      <c r="M78" s="49" t="str">
        <f>IF('ORDER FORM'!A129 &lt;&gt; "",'ORDER FORM'!$J$10,"")</f>
        <v/>
      </c>
      <c r="N78" s="49" t="str">
        <f>IF('ORDER FORM'!A129 &lt;&gt; "",'ORDER FORM'!$J$11,"")</f>
        <v/>
      </c>
      <c r="O78" s="49" t="str">
        <f>IF('ORDER FORM'!A129 &lt;&gt; "",'ORDER FORM'!$J$12,"")</f>
        <v/>
      </c>
      <c r="P78" s="73" t="str">
        <f>IF('ORDER FORM'!A129 &lt;&gt; "",'ORDER FORM'!$J$13,"")</f>
        <v/>
      </c>
      <c r="Q78" s="73" t="str">
        <f>IF('ORDER FORM'!A129 &lt;&gt; "",'ORDER FORM'!$J$14,"")</f>
        <v/>
      </c>
      <c r="R78" s="73" t="str">
        <f>IF('ORDER FORM'!A129 &lt;&gt; "",'ORDER FORM'!$J$53,"")</f>
        <v/>
      </c>
      <c r="S78" s="73" t="str">
        <f>IF('ORDER FORM'!A129 &lt;&gt; "",'ORDER FORM'!$J$5,"")</f>
        <v/>
      </c>
      <c r="T78" s="31" t="str">
        <f>IF('ORDER FORM'!B129 &gt;0,'ORDER FORM'!A129,"")</f>
        <v/>
      </c>
      <c r="U78" t="str">
        <f>IF('ORDER FORM'!A129 &lt;&gt; "",'ORDER FORM'!B129,"")</f>
        <v/>
      </c>
      <c r="V78" t="str">
        <f>IF('ORDER FORM'!A129 &lt;&gt; "",'ORDER FORM'!C129,"")</f>
        <v/>
      </c>
      <c r="W78" s="54" t="str">
        <f>IF('ORDER FORM'!A129 &lt;&gt; "",'ORDER FORM'!D129,"")</f>
        <v/>
      </c>
      <c r="X78" t="str">
        <f>IF('ORDER FORM'!A129 &lt;&gt; "",'ORDER FORM'!E129,"")</f>
        <v/>
      </c>
      <c r="Y78" s="55" t="str">
        <f>IF('ORDER FORM'!A129 &lt;&gt; "",'ORDER FORM'!I129,"")</f>
        <v/>
      </c>
      <c r="Z78" s="55" t="str">
        <f>IF('ORDER FORM'!A129 &lt;&gt; "",'ORDER FORM'!J129,"")</f>
        <v/>
      </c>
      <c r="AA78" s="129" t="str">
        <f>IF('ORDER FORM'!A129&lt;&gt;"",IF('ORDER FORM'!$K$16=0,"",'ORDER FORM'!$K$16),"")</f>
        <v/>
      </c>
      <c r="AB78" s="129" t="str">
        <f>IF('ORDER FORM'!A129&lt;&gt; "", IF('ORDER FORM'!$K$17=0,"",'ORDER FORM'!$K$17),"")</f>
        <v/>
      </c>
      <c r="AC78" s="129" t="str">
        <f>IF('ORDER FORM'!A129&lt;&gt;"",IF('ORDER FORM'!$K$18=0,"",'ORDER FORM'!$K$18),"")</f>
        <v/>
      </c>
    </row>
    <row r="79" spans="1:29">
      <c r="A79" s="81" t="str">
        <f>IF('ORDER FORM'!A130 &lt;&gt; "",'ORDER FORM'!$B$6,"")</f>
        <v/>
      </c>
      <c r="B79" s="49" t="str">
        <f>IF('ORDER FORM'!A130 &lt;&gt; "",'ORDER FORM'!$B$8,"")</f>
        <v/>
      </c>
      <c r="C79" s="81" t="str">
        <f>IF('ORDER FORM'!A130 &lt;&gt; "",'ORDER FORM'!$H$6,"")</f>
        <v/>
      </c>
      <c r="D79" s="50" t="str">
        <f>IF('ORDER FORM'!A130 &lt;&gt; "",'ORDER FORM'!$H$10,"")</f>
        <v/>
      </c>
      <c r="E79" s="113" t="str">
        <f>IF('ORDER FORM'!A130 &lt;&gt; "",IF('ORDER FORM'!$K$19 = 0,"",'ORDER FORM'!$K$19),"")</f>
        <v/>
      </c>
      <c r="F79" s="113" t="str">
        <f>IF('ORDER FORM'!A130 &lt;&gt; "", IF('ORDER FORM'!$H$8 = 0,"",'ORDER FORM'!$H$8),"")</f>
        <v/>
      </c>
      <c r="G79" s="49" t="str">
        <f>IF('ORDER FORM'!A130 &lt;&gt; "",'ORDER FORM'!$J$3,"")</f>
        <v/>
      </c>
      <c r="H79" s="49" t="str">
        <f>IF('ORDER FORM'!A130 &lt;&gt; "",'ORDER FORM'!$J$4,"")</f>
        <v/>
      </c>
      <c r="I79" s="49" t="str">
        <f>IF('ORDER FORM'!A130 &lt;&gt; "",'ORDER FORM'!$J$6,"")</f>
        <v/>
      </c>
      <c r="J79" s="49" t="str">
        <f>IF('ORDER FORM'!A130 &lt;&gt; "",'ORDER FORM'!$J$7,"")</f>
        <v/>
      </c>
      <c r="K79" s="49" t="str">
        <f>IF('ORDER FORM'!A130 &lt;&gt; "",'ORDER FORM'!$J$8,"")</f>
        <v/>
      </c>
      <c r="L79" s="49" t="str">
        <f>IF('ORDER FORM'!A130 &lt;&gt; "",'ORDER FORM'!$J$9,"")</f>
        <v/>
      </c>
      <c r="M79" s="49" t="str">
        <f>IF('ORDER FORM'!A130 &lt;&gt; "",'ORDER FORM'!$J$10,"")</f>
        <v/>
      </c>
      <c r="N79" s="49" t="str">
        <f>IF('ORDER FORM'!A130 &lt;&gt; "",'ORDER FORM'!$J$11,"")</f>
        <v/>
      </c>
      <c r="O79" s="49" t="str">
        <f>IF('ORDER FORM'!A130 &lt;&gt; "",'ORDER FORM'!$J$12,"")</f>
        <v/>
      </c>
      <c r="P79" s="73" t="str">
        <f>IF('ORDER FORM'!A130 &lt;&gt; "",'ORDER FORM'!$J$13,"")</f>
        <v/>
      </c>
      <c r="Q79" s="73" t="str">
        <f>IF('ORDER FORM'!A130 &lt;&gt; "",'ORDER FORM'!$J$14,"")</f>
        <v/>
      </c>
      <c r="R79" s="73" t="str">
        <f>IF('ORDER FORM'!A130 &lt;&gt; "",'ORDER FORM'!$J$53,"")</f>
        <v/>
      </c>
      <c r="S79" s="73" t="str">
        <f>IF('ORDER FORM'!A130 &lt;&gt; "",'ORDER FORM'!$J$5,"")</f>
        <v/>
      </c>
      <c r="T79" s="31" t="str">
        <f>IF('ORDER FORM'!B130 &gt;0,'ORDER FORM'!A130,"")</f>
        <v/>
      </c>
      <c r="U79" t="str">
        <f>IF('ORDER FORM'!A130 &lt;&gt; "",'ORDER FORM'!B130,"")</f>
        <v/>
      </c>
      <c r="V79" t="str">
        <f>IF('ORDER FORM'!A130 &lt;&gt; "",'ORDER FORM'!C130,"")</f>
        <v/>
      </c>
      <c r="W79" s="54" t="str">
        <f>IF('ORDER FORM'!A130 &lt;&gt; "",'ORDER FORM'!D130,"")</f>
        <v/>
      </c>
      <c r="X79" t="str">
        <f>IF('ORDER FORM'!A130 &lt;&gt; "",'ORDER FORM'!E130,"")</f>
        <v/>
      </c>
      <c r="Y79" s="55" t="str">
        <f>IF('ORDER FORM'!A130 &lt;&gt; "",'ORDER FORM'!I130,"")</f>
        <v/>
      </c>
      <c r="Z79" s="55" t="str">
        <f>IF('ORDER FORM'!A130 &lt;&gt; "",'ORDER FORM'!J130,"")</f>
        <v/>
      </c>
      <c r="AA79" s="129" t="str">
        <f>IF('ORDER FORM'!A130&lt;&gt;"",IF('ORDER FORM'!$K$16=0,"",'ORDER FORM'!$K$16),"")</f>
        <v/>
      </c>
      <c r="AB79" s="129" t="str">
        <f>IF('ORDER FORM'!A130&lt;&gt; "", IF('ORDER FORM'!$K$17=0,"",'ORDER FORM'!$K$17),"")</f>
        <v/>
      </c>
      <c r="AC79" s="129" t="str">
        <f>IF('ORDER FORM'!A130&lt;&gt;"",IF('ORDER FORM'!$K$18=0,"",'ORDER FORM'!$K$18),"")</f>
        <v/>
      </c>
    </row>
    <row r="80" spans="1:29">
      <c r="A80" s="81" t="str">
        <f>IF('ORDER FORM'!A131 &lt;&gt; "",'ORDER FORM'!$B$6,"")</f>
        <v/>
      </c>
      <c r="B80" s="49" t="str">
        <f>IF('ORDER FORM'!A131 &lt;&gt; "",'ORDER FORM'!$B$8,"")</f>
        <v/>
      </c>
      <c r="C80" s="81" t="str">
        <f>IF('ORDER FORM'!A131 &lt;&gt; "",'ORDER FORM'!$H$6,"")</f>
        <v/>
      </c>
      <c r="D80" s="50" t="str">
        <f>IF('ORDER FORM'!A131 &lt;&gt; "",'ORDER FORM'!$H$10,"")</f>
        <v/>
      </c>
      <c r="E80" s="113" t="str">
        <f>IF('ORDER FORM'!A131 &lt;&gt; "",IF('ORDER FORM'!$K$19 = 0,"",'ORDER FORM'!$K$19),"")</f>
        <v/>
      </c>
      <c r="F80" s="113" t="str">
        <f>IF('ORDER FORM'!A131 &lt;&gt; "", IF('ORDER FORM'!$H$8 = 0,"",'ORDER FORM'!$H$8),"")</f>
        <v/>
      </c>
      <c r="G80" s="49" t="str">
        <f>IF('ORDER FORM'!A131 &lt;&gt; "",'ORDER FORM'!$J$3,"")</f>
        <v/>
      </c>
      <c r="H80" s="49" t="str">
        <f>IF('ORDER FORM'!A131 &lt;&gt; "",'ORDER FORM'!$J$4,"")</f>
        <v/>
      </c>
      <c r="I80" s="49" t="str">
        <f>IF('ORDER FORM'!A131 &lt;&gt; "",'ORDER FORM'!$J$6,"")</f>
        <v/>
      </c>
      <c r="J80" s="49" t="str">
        <f>IF('ORDER FORM'!A131 &lt;&gt; "",'ORDER FORM'!$J$7,"")</f>
        <v/>
      </c>
      <c r="K80" s="49" t="str">
        <f>IF('ORDER FORM'!A131 &lt;&gt; "",'ORDER FORM'!$J$8,"")</f>
        <v/>
      </c>
      <c r="L80" s="49" t="str">
        <f>IF('ORDER FORM'!A131 &lt;&gt; "",'ORDER FORM'!$J$9,"")</f>
        <v/>
      </c>
      <c r="M80" s="49" t="str">
        <f>IF('ORDER FORM'!A131 &lt;&gt; "",'ORDER FORM'!$J$10,"")</f>
        <v/>
      </c>
      <c r="N80" s="49" t="str">
        <f>IF('ORDER FORM'!A131 &lt;&gt; "",'ORDER FORM'!$J$11,"")</f>
        <v/>
      </c>
      <c r="O80" s="49" t="str">
        <f>IF('ORDER FORM'!A131 &lt;&gt; "",'ORDER FORM'!$J$12,"")</f>
        <v/>
      </c>
      <c r="P80" s="73" t="str">
        <f>IF('ORDER FORM'!A131 &lt;&gt; "",'ORDER FORM'!$J$13,"")</f>
        <v/>
      </c>
      <c r="Q80" s="73" t="str">
        <f>IF('ORDER FORM'!A131 &lt;&gt; "",'ORDER FORM'!$J$14,"")</f>
        <v/>
      </c>
      <c r="R80" s="73" t="str">
        <f>IF('ORDER FORM'!A131 &lt;&gt; "",'ORDER FORM'!$J$53,"")</f>
        <v/>
      </c>
      <c r="S80" s="73" t="str">
        <f>IF('ORDER FORM'!A131 &lt;&gt; "",'ORDER FORM'!$J$5,"")</f>
        <v/>
      </c>
      <c r="T80" s="31" t="str">
        <f>IF('ORDER FORM'!B131 &gt;0,'ORDER FORM'!A131,"")</f>
        <v/>
      </c>
      <c r="U80" t="str">
        <f>IF('ORDER FORM'!A131 &lt;&gt; "",'ORDER FORM'!B131,"")</f>
        <v/>
      </c>
      <c r="V80" t="str">
        <f>IF('ORDER FORM'!A131 &lt;&gt; "",'ORDER FORM'!C131,"")</f>
        <v/>
      </c>
      <c r="W80" s="54" t="str">
        <f>IF('ORDER FORM'!A131 &lt;&gt; "",'ORDER FORM'!D131,"")</f>
        <v/>
      </c>
      <c r="X80" t="str">
        <f>IF('ORDER FORM'!A131 &lt;&gt; "",'ORDER FORM'!E131,"")</f>
        <v/>
      </c>
      <c r="Y80" s="55" t="str">
        <f>IF('ORDER FORM'!A131 &lt;&gt; "",'ORDER FORM'!I131,"")</f>
        <v/>
      </c>
      <c r="Z80" s="55" t="str">
        <f>IF('ORDER FORM'!A131 &lt;&gt; "",'ORDER FORM'!J131,"")</f>
        <v/>
      </c>
      <c r="AA80" s="129" t="str">
        <f>IF('ORDER FORM'!A131&lt;&gt;"",IF('ORDER FORM'!$K$16=0,"",'ORDER FORM'!$K$16),"")</f>
        <v/>
      </c>
      <c r="AB80" s="129" t="str">
        <f>IF('ORDER FORM'!A131&lt;&gt; "", IF('ORDER FORM'!$K$17=0,"",'ORDER FORM'!$K$17),"")</f>
        <v/>
      </c>
      <c r="AC80" s="129" t="str">
        <f>IF('ORDER FORM'!A131&lt;&gt;"",IF('ORDER FORM'!$K$18=0,"",'ORDER FORM'!$K$18),"")</f>
        <v/>
      </c>
    </row>
    <row r="81" spans="1:29">
      <c r="A81" s="81" t="str">
        <f>IF('ORDER FORM'!A132 &lt;&gt; "",'ORDER FORM'!$B$6,"")</f>
        <v/>
      </c>
      <c r="B81" s="49" t="str">
        <f>IF('ORDER FORM'!A132 &lt;&gt; "",'ORDER FORM'!$B$8,"")</f>
        <v/>
      </c>
      <c r="C81" s="81" t="str">
        <f>IF('ORDER FORM'!A132 &lt;&gt; "",'ORDER FORM'!$H$6,"")</f>
        <v/>
      </c>
      <c r="D81" s="50" t="str">
        <f>IF('ORDER FORM'!A132 &lt;&gt; "",'ORDER FORM'!$H$10,"")</f>
        <v/>
      </c>
      <c r="E81" s="113" t="str">
        <f>IF('ORDER FORM'!A132 &lt;&gt; "",IF('ORDER FORM'!$K$19 = 0,"",'ORDER FORM'!$K$19),"")</f>
        <v/>
      </c>
      <c r="F81" s="113" t="str">
        <f>IF('ORDER FORM'!A132 &lt;&gt; "", IF('ORDER FORM'!$H$8 = 0,"",'ORDER FORM'!$H$8),"")</f>
        <v/>
      </c>
      <c r="G81" s="49" t="str">
        <f>IF('ORDER FORM'!A132 &lt;&gt; "",'ORDER FORM'!$J$3,"")</f>
        <v/>
      </c>
      <c r="H81" s="49" t="str">
        <f>IF('ORDER FORM'!A132 &lt;&gt; "",'ORDER FORM'!$J$4,"")</f>
        <v/>
      </c>
      <c r="I81" s="49" t="str">
        <f>IF('ORDER FORM'!A132 &lt;&gt; "",'ORDER FORM'!$J$6,"")</f>
        <v/>
      </c>
      <c r="J81" s="49" t="str">
        <f>IF('ORDER FORM'!A132 &lt;&gt; "",'ORDER FORM'!$J$7,"")</f>
        <v/>
      </c>
      <c r="K81" s="49" t="str">
        <f>IF('ORDER FORM'!A132 &lt;&gt; "",'ORDER FORM'!$J$8,"")</f>
        <v/>
      </c>
      <c r="L81" s="49" t="str">
        <f>IF('ORDER FORM'!A132 &lt;&gt; "",'ORDER FORM'!$J$9,"")</f>
        <v/>
      </c>
      <c r="M81" s="49" t="str">
        <f>IF('ORDER FORM'!A132 &lt;&gt; "",'ORDER FORM'!$J$10,"")</f>
        <v/>
      </c>
      <c r="N81" s="49" t="str">
        <f>IF('ORDER FORM'!A132 &lt;&gt; "",'ORDER FORM'!$J$11,"")</f>
        <v/>
      </c>
      <c r="O81" s="49" t="str">
        <f>IF('ORDER FORM'!A132 &lt;&gt; "",'ORDER FORM'!$J$12,"")</f>
        <v/>
      </c>
      <c r="P81" s="73" t="str">
        <f>IF('ORDER FORM'!A132 &lt;&gt; "",'ORDER FORM'!$J$13,"")</f>
        <v/>
      </c>
      <c r="Q81" s="73" t="str">
        <f>IF('ORDER FORM'!A132 &lt;&gt; "",'ORDER FORM'!$J$14,"")</f>
        <v/>
      </c>
      <c r="R81" s="73" t="str">
        <f>IF('ORDER FORM'!A132 &lt;&gt; "",'ORDER FORM'!$J$53,"")</f>
        <v/>
      </c>
      <c r="S81" s="73" t="str">
        <f>IF('ORDER FORM'!A132 &lt;&gt; "",'ORDER FORM'!$J$5,"")</f>
        <v/>
      </c>
      <c r="T81" s="31" t="str">
        <f>IF('ORDER FORM'!B132 &gt;0,'ORDER FORM'!A132,"")</f>
        <v/>
      </c>
      <c r="U81" t="str">
        <f>IF('ORDER FORM'!A132 &lt;&gt; "",'ORDER FORM'!B132,"")</f>
        <v/>
      </c>
      <c r="V81" t="str">
        <f>IF('ORDER FORM'!A132 &lt;&gt; "",'ORDER FORM'!C132,"")</f>
        <v/>
      </c>
      <c r="W81" s="54" t="str">
        <f>IF('ORDER FORM'!A132 &lt;&gt; "",'ORDER FORM'!D132,"")</f>
        <v/>
      </c>
      <c r="X81" t="str">
        <f>IF('ORDER FORM'!A132 &lt;&gt; "",'ORDER FORM'!E132,"")</f>
        <v/>
      </c>
      <c r="Y81" s="55" t="str">
        <f>IF('ORDER FORM'!A132 &lt;&gt; "",'ORDER FORM'!I132,"")</f>
        <v/>
      </c>
      <c r="Z81" s="55" t="str">
        <f>IF('ORDER FORM'!A132 &lt;&gt; "",'ORDER FORM'!J132,"")</f>
        <v/>
      </c>
      <c r="AA81" s="129" t="str">
        <f>IF('ORDER FORM'!A132&lt;&gt;"",IF('ORDER FORM'!$K$16=0,"",'ORDER FORM'!$K$16),"")</f>
        <v/>
      </c>
      <c r="AB81" s="129" t="str">
        <f>IF('ORDER FORM'!A132&lt;&gt; "", IF('ORDER FORM'!$K$17=0,"",'ORDER FORM'!$K$17),"")</f>
        <v/>
      </c>
      <c r="AC81" s="129" t="str">
        <f>IF('ORDER FORM'!A132&lt;&gt;"",IF('ORDER FORM'!$K$18=0,"",'ORDER FORM'!$K$18),"")</f>
        <v/>
      </c>
    </row>
    <row r="82" spans="1:29">
      <c r="A82" s="81" t="str">
        <f>IF('ORDER FORM'!A133 &lt;&gt; "",'ORDER FORM'!$B$6,"")</f>
        <v/>
      </c>
      <c r="B82" s="49" t="str">
        <f>IF('ORDER FORM'!A133 &lt;&gt; "",'ORDER FORM'!$B$8,"")</f>
        <v/>
      </c>
      <c r="C82" s="81" t="str">
        <f>IF('ORDER FORM'!A133 &lt;&gt; "",'ORDER FORM'!$H$6,"")</f>
        <v/>
      </c>
      <c r="D82" s="50" t="str">
        <f>IF('ORDER FORM'!A133 &lt;&gt; "",'ORDER FORM'!$H$10,"")</f>
        <v/>
      </c>
      <c r="E82" s="113" t="str">
        <f>IF('ORDER FORM'!A133 &lt;&gt; "",IF('ORDER FORM'!$K$19 = 0,"",'ORDER FORM'!$K$19),"")</f>
        <v/>
      </c>
      <c r="F82" s="113" t="str">
        <f>IF('ORDER FORM'!A133 &lt;&gt; "", IF('ORDER FORM'!$H$8 = 0,"",'ORDER FORM'!$H$8),"")</f>
        <v/>
      </c>
      <c r="G82" s="49" t="str">
        <f>IF('ORDER FORM'!A133 &lt;&gt; "",'ORDER FORM'!$J$3,"")</f>
        <v/>
      </c>
      <c r="H82" s="49" t="str">
        <f>IF('ORDER FORM'!A133 &lt;&gt; "",'ORDER FORM'!$J$4,"")</f>
        <v/>
      </c>
      <c r="I82" s="49" t="str">
        <f>IF('ORDER FORM'!A133 &lt;&gt; "",'ORDER FORM'!$J$6,"")</f>
        <v/>
      </c>
      <c r="J82" s="49" t="str">
        <f>IF('ORDER FORM'!A133 &lt;&gt; "",'ORDER FORM'!$J$7,"")</f>
        <v/>
      </c>
      <c r="K82" s="49" t="str">
        <f>IF('ORDER FORM'!A133 &lt;&gt; "",'ORDER FORM'!$J$8,"")</f>
        <v/>
      </c>
      <c r="L82" s="49" t="str">
        <f>IF('ORDER FORM'!A133 &lt;&gt; "",'ORDER FORM'!$J$9,"")</f>
        <v/>
      </c>
      <c r="M82" s="49" t="str">
        <f>IF('ORDER FORM'!A133 &lt;&gt; "",'ORDER FORM'!$J$10,"")</f>
        <v/>
      </c>
      <c r="N82" s="49" t="str">
        <f>IF('ORDER FORM'!A133 &lt;&gt; "",'ORDER FORM'!$J$11,"")</f>
        <v/>
      </c>
      <c r="O82" s="49" t="str">
        <f>IF('ORDER FORM'!A133 &lt;&gt; "",'ORDER FORM'!$J$12,"")</f>
        <v/>
      </c>
      <c r="P82" s="73" t="str">
        <f>IF('ORDER FORM'!A133 &lt;&gt; "",'ORDER FORM'!$J$13,"")</f>
        <v/>
      </c>
      <c r="Q82" s="73" t="str">
        <f>IF('ORDER FORM'!A133 &lt;&gt; "",'ORDER FORM'!$J$14,"")</f>
        <v/>
      </c>
      <c r="R82" s="73" t="str">
        <f>IF('ORDER FORM'!A133 &lt;&gt; "",'ORDER FORM'!$J$53,"")</f>
        <v/>
      </c>
      <c r="S82" s="73" t="str">
        <f>IF('ORDER FORM'!A133 &lt;&gt; "",'ORDER FORM'!$J$5,"")</f>
        <v/>
      </c>
      <c r="T82" s="31" t="str">
        <f>IF('ORDER FORM'!B133 &gt;0,'ORDER FORM'!A133,"")</f>
        <v/>
      </c>
      <c r="U82" t="str">
        <f>IF('ORDER FORM'!A133 &lt;&gt; "",'ORDER FORM'!B133,"")</f>
        <v/>
      </c>
      <c r="V82" t="str">
        <f>IF('ORDER FORM'!A133 &lt;&gt; "",'ORDER FORM'!C133,"")</f>
        <v/>
      </c>
      <c r="W82" s="54" t="str">
        <f>IF('ORDER FORM'!A133 &lt;&gt; "",'ORDER FORM'!D133,"")</f>
        <v/>
      </c>
      <c r="X82" t="str">
        <f>IF('ORDER FORM'!A133 &lt;&gt; "",'ORDER FORM'!E133,"")</f>
        <v/>
      </c>
      <c r="Y82" s="55" t="str">
        <f>IF('ORDER FORM'!A133 &lt;&gt; "",'ORDER FORM'!I133,"")</f>
        <v/>
      </c>
      <c r="Z82" s="55" t="str">
        <f>IF('ORDER FORM'!A133 &lt;&gt; "",'ORDER FORM'!J133,"")</f>
        <v/>
      </c>
      <c r="AA82" s="129" t="str">
        <f>IF('ORDER FORM'!A133&lt;&gt;"",IF('ORDER FORM'!$K$16=0,"",'ORDER FORM'!$K$16),"")</f>
        <v/>
      </c>
      <c r="AB82" s="129" t="str">
        <f>IF('ORDER FORM'!A133&lt;&gt; "", IF('ORDER FORM'!$K$17=0,"",'ORDER FORM'!$K$17),"")</f>
        <v/>
      </c>
      <c r="AC82" s="129" t="str">
        <f>IF('ORDER FORM'!A133&lt;&gt;"",IF('ORDER FORM'!$K$18=0,"",'ORDER FORM'!$K$18),"")</f>
        <v/>
      </c>
    </row>
    <row r="83" spans="1:29">
      <c r="A83" s="81" t="str">
        <f>IF('ORDER FORM'!A134 &lt;&gt; "",'ORDER FORM'!$B$6,"")</f>
        <v/>
      </c>
      <c r="B83" s="49" t="str">
        <f>IF('ORDER FORM'!A134 &lt;&gt; "",'ORDER FORM'!$B$8,"")</f>
        <v/>
      </c>
      <c r="C83" s="81" t="str">
        <f>IF('ORDER FORM'!A134 &lt;&gt; "",'ORDER FORM'!$H$6,"")</f>
        <v/>
      </c>
      <c r="D83" s="50" t="str">
        <f>IF('ORDER FORM'!A134 &lt;&gt; "",'ORDER FORM'!$H$10,"")</f>
        <v/>
      </c>
      <c r="E83" s="113" t="str">
        <f>IF('ORDER FORM'!A134 &lt;&gt; "",IF('ORDER FORM'!$K$19 = 0,"",'ORDER FORM'!$K$19),"")</f>
        <v/>
      </c>
      <c r="F83" s="113" t="str">
        <f>IF('ORDER FORM'!A134 &lt;&gt; "", IF('ORDER FORM'!$H$8 = 0,"",'ORDER FORM'!$H$8),"")</f>
        <v/>
      </c>
      <c r="G83" s="49" t="str">
        <f>IF('ORDER FORM'!A134 &lt;&gt; "",'ORDER FORM'!$J$3,"")</f>
        <v/>
      </c>
      <c r="H83" s="49" t="str">
        <f>IF('ORDER FORM'!A134 &lt;&gt; "",'ORDER FORM'!$J$4,"")</f>
        <v/>
      </c>
      <c r="I83" s="49" t="str">
        <f>IF('ORDER FORM'!A134 &lt;&gt; "",'ORDER FORM'!$J$6,"")</f>
        <v/>
      </c>
      <c r="J83" s="49" t="str">
        <f>IF('ORDER FORM'!A134 &lt;&gt; "",'ORDER FORM'!$J$7,"")</f>
        <v/>
      </c>
      <c r="K83" s="49" t="str">
        <f>IF('ORDER FORM'!A134 &lt;&gt; "",'ORDER FORM'!$J$8,"")</f>
        <v/>
      </c>
      <c r="L83" s="49" t="str">
        <f>IF('ORDER FORM'!A134 &lt;&gt; "",'ORDER FORM'!$J$9,"")</f>
        <v/>
      </c>
      <c r="M83" s="49" t="str">
        <f>IF('ORDER FORM'!A134 &lt;&gt; "",'ORDER FORM'!$J$10,"")</f>
        <v/>
      </c>
      <c r="N83" s="49" t="str">
        <f>IF('ORDER FORM'!A134 &lt;&gt; "",'ORDER FORM'!$J$11,"")</f>
        <v/>
      </c>
      <c r="O83" s="49" t="str">
        <f>IF('ORDER FORM'!A134 &lt;&gt; "",'ORDER FORM'!$J$12,"")</f>
        <v/>
      </c>
      <c r="P83" s="73" t="str">
        <f>IF('ORDER FORM'!A134 &lt;&gt; "",'ORDER FORM'!$J$13,"")</f>
        <v/>
      </c>
      <c r="Q83" s="73" t="str">
        <f>IF('ORDER FORM'!A134 &lt;&gt; "",'ORDER FORM'!$J$14,"")</f>
        <v/>
      </c>
      <c r="R83" s="73" t="str">
        <f>IF('ORDER FORM'!A134 &lt;&gt; "",'ORDER FORM'!$J$53,"")</f>
        <v/>
      </c>
      <c r="S83" s="73" t="str">
        <f>IF('ORDER FORM'!A134 &lt;&gt; "",'ORDER FORM'!$J$5,"")</f>
        <v/>
      </c>
      <c r="T83" s="31" t="str">
        <f>IF('ORDER FORM'!B134 &gt;0,'ORDER FORM'!A134,"")</f>
        <v/>
      </c>
      <c r="U83" t="str">
        <f>IF('ORDER FORM'!A134 &lt;&gt; "",'ORDER FORM'!B134,"")</f>
        <v/>
      </c>
      <c r="V83" t="str">
        <f>IF('ORDER FORM'!A134 &lt;&gt; "",'ORDER FORM'!C134,"")</f>
        <v/>
      </c>
      <c r="W83" s="54" t="str">
        <f>IF('ORDER FORM'!A134 &lt;&gt; "",'ORDER FORM'!D134,"")</f>
        <v/>
      </c>
      <c r="X83" t="str">
        <f>IF('ORDER FORM'!A134 &lt;&gt; "",'ORDER FORM'!E134,"")</f>
        <v/>
      </c>
      <c r="Y83" s="55" t="str">
        <f>IF('ORDER FORM'!A134 &lt;&gt; "",'ORDER FORM'!I134,"")</f>
        <v/>
      </c>
      <c r="Z83" s="55" t="str">
        <f>IF('ORDER FORM'!A134 &lt;&gt; "",'ORDER FORM'!J134,"")</f>
        <v/>
      </c>
      <c r="AA83" s="129" t="str">
        <f>IF('ORDER FORM'!A134&lt;&gt;"",IF('ORDER FORM'!$K$16=0,"",'ORDER FORM'!$K$16),"")</f>
        <v/>
      </c>
      <c r="AB83" s="129" t="str">
        <f>IF('ORDER FORM'!A134&lt;&gt; "", IF('ORDER FORM'!$K$17=0,"",'ORDER FORM'!$K$17),"")</f>
        <v/>
      </c>
      <c r="AC83" s="129" t="str">
        <f>IF('ORDER FORM'!A134&lt;&gt;"",IF('ORDER FORM'!$K$18=0,"",'ORDER FORM'!$K$18),"")</f>
        <v/>
      </c>
    </row>
    <row r="84" spans="1:29">
      <c r="A84" s="81" t="str">
        <f>IF('ORDER FORM'!A135 &lt;&gt; "",'ORDER FORM'!$B$6,"")</f>
        <v/>
      </c>
      <c r="B84" s="49" t="str">
        <f>IF('ORDER FORM'!A135 &lt;&gt; "",'ORDER FORM'!$B$8,"")</f>
        <v/>
      </c>
      <c r="C84" s="81" t="str">
        <f>IF('ORDER FORM'!A135 &lt;&gt; "",'ORDER FORM'!$H$6,"")</f>
        <v/>
      </c>
      <c r="D84" s="50" t="str">
        <f>IF('ORDER FORM'!A135 &lt;&gt; "",'ORDER FORM'!$H$10,"")</f>
        <v/>
      </c>
      <c r="E84" s="113" t="str">
        <f>IF('ORDER FORM'!A135 &lt;&gt; "",IF('ORDER FORM'!$K$19 = 0,"",'ORDER FORM'!$K$19),"")</f>
        <v/>
      </c>
      <c r="F84" s="113" t="str">
        <f>IF('ORDER FORM'!A135 &lt;&gt; "", IF('ORDER FORM'!$H$8 = 0,"",'ORDER FORM'!$H$8),"")</f>
        <v/>
      </c>
      <c r="G84" s="49" t="str">
        <f>IF('ORDER FORM'!A135 &lt;&gt; "",'ORDER FORM'!$J$3,"")</f>
        <v/>
      </c>
      <c r="H84" s="49" t="str">
        <f>IF('ORDER FORM'!A135 &lt;&gt; "",'ORDER FORM'!$J$4,"")</f>
        <v/>
      </c>
      <c r="I84" s="49" t="str">
        <f>IF('ORDER FORM'!A135 &lt;&gt; "",'ORDER FORM'!$J$6,"")</f>
        <v/>
      </c>
      <c r="J84" s="49" t="str">
        <f>IF('ORDER FORM'!A135 &lt;&gt; "",'ORDER FORM'!$J$7,"")</f>
        <v/>
      </c>
      <c r="K84" s="49" t="str">
        <f>IF('ORDER FORM'!A135 &lt;&gt; "",'ORDER FORM'!$J$8,"")</f>
        <v/>
      </c>
      <c r="L84" s="49" t="str">
        <f>IF('ORDER FORM'!A135 &lt;&gt; "",'ORDER FORM'!$J$9,"")</f>
        <v/>
      </c>
      <c r="M84" s="49" t="str">
        <f>IF('ORDER FORM'!A135 &lt;&gt; "",'ORDER FORM'!$J$10,"")</f>
        <v/>
      </c>
      <c r="N84" s="49" t="str">
        <f>IF('ORDER FORM'!A135 &lt;&gt; "",'ORDER FORM'!$J$11,"")</f>
        <v/>
      </c>
      <c r="O84" s="49" t="str">
        <f>IF('ORDER FORM'!A135 &lt;&gt; "",'ORDER FORM'!$J$12,"")</f>
        <v/>
      </c>
      <c r="P84" s="73" t="str">
        <f>IF('ORDER FORM'!A135 &lt;&gt; "",'ORDER FORM'!$J$13,"")</f>
        <v/>
      </c>
      <c r="Q84" s="73" t="str">
        <f>IF('ORDER FORM'!A135 &lt;&gt; "",'ORDER FORM'!$J$14,"")</f>
        <v/>
      </c>
      <c r="R84" s="73" t="str">
        <f>IF('ORDER FORM'!A135 &lt;&gt; "",'ORDER FORM'!$J$53,"")</f>
        <v/>
      </c>
      <c r="S84" s="73" t="str">
        <f>IF('ORDER FORM'!A135 &lt;&gt; "",'ORDER FORM'!$J$5,"")</f>
        <v/>
      </c>
      <c r="T84" s="31" t="str">
        <f>IF('ORDER FORM'!B135 &gt;0,'ORDER FORM'!A135,"")</f>
        <v/>
      </c>
      <c r="U84" t="str">
        <f>IF('ORDER FORM'!A135 &lt;&gt; "",'ORDER FORM'!B135,"")</f>
        <v/>
      </c>
      <c r="V84" t="str">
        <f>IF('ORDER FORM'!A135 &lt;&gt; "",'ORDER FORM'!C135,"")</f>
        <v/>
      </c>
      <c r="W84" s="54" t="str">
        <f>IF('ORDER FORM'!A135 &lt;&gt; "",'ORDER FORM'!D135,"")</f>
        <v/>
      </c>
      <c r="X84" t="str">
        <f>IF('ORDER FORM'!A135 &lt;&gt; "",'ORDER FORM'!E135,"")</f>
        <v/>
      </c>
      <c r="Y84" s="55" t="str">
        <f>IF('ORDER FORM'!A135 &lt;&gt; "",'ORDER FORM'!I135,"")</f>
        <v/>
      </c>
      <c r="Z84" s="55" t="str">
        <f>IF('ORDER FORM'!A135 &lt;&gt; "",'ORDER FORM'!J135,"")</f>
        <v/>
      </c>
      <c r="AA84" s="129" t="str">
        <f>IF('ORDER FORM'!A135&lt;&gt;"",IF('ORDER FORM'!$K$16=0,"",'ORDER FORM'!$K$16),"")</f>
        <v/>
      </c>
      <c r="AB84" s="129" t="str">
        <f>IF('ORDER FORM'!A135&lt;&gt; "", IF('ORDER FORM'!$K$17=0,"",'ORDER FORM'!$K$17),"")</f>
        <v/>
      </c>
      <c r="AC84" s="129" t="str">
        <f>IF('ORDER FORM'!A135&lt;&gt;"",IF('ORDER FORM'!$K$18=0,"",'ORDER FORM'!$K$18),"")</f>
        <v/>
      </c>
    </row>
    <row r="85" spans="1:29">
      <c r="A85" s="81" t="str">
        <f>IF('ORDER FORM'!A136 &lt;&gt; "",'ORDER FORM'!$B$6,"")</f>
        <v/>
      </c>
      <c r="B85" s="49" t="str">
        <f>IF('ORDER FORM'!A136 &lt;&gt; "",'ORDER FORM'!$B$8,"")</f>
        <v/>
      </c>
      <c r="C85" s="81" t="str">
        <f>IF('ORDER FORM'!A136 &lt;&gt; "",'ORDER FORM'!$H$6,"")</f>
        <v/>
      </c>
      <c r="D85" s="50" t="str">
        <f>IF('ORDER FORM'!A136 &lt;&gt; "",'ORDER FORM'!$H$10,"")</f>
        <v/>
      </c>
      <c r="E85" s="113" t="str">
        <f>IF('ORDER FORM'!A136 &lt;&gt; "",IF('ORDER FORM'!$K$19 = 0,"",'ORDER FORM'!$K$19),"")</f>
        <v/>
      </c>
      <c r="F85" s="113" t="str">
        <f>IF('ORDER FORM'!A136 &lt;&gt; "", IF('ORDER FORM'!$H$8 = 0,"",'ORDER FORM'!$H$8),"")</f>
        <v/>
      </c>
      <c r="G85" s="49" t="str">
        <f>IF('ORDER FORM'!A136 &lt;&gt; "",'ORDER FORM'!$J$3,"")</f>
        <v/>
      </c>
      <c r="H85" s="49" t="str">
        <f>IF('ORDER FORM'!A136 &lt;&gt; "",'ORDER FORM'!$J$4,"")</f>
        <v/>
      </c>
      <c r="I85" s="49" t="str">
        <f>IF('ORDER FORM'!A136 &lt;&gt; "",'ORDER FORM'!$J$6,"")</f>
        <v/>
      </c>
      <c r="J85" s="49" t="str">
        <f>IF('ORDER FORM'!A136 &lt;&gt; "",'ORDER FORM'!$J$7,"")</f>
        <v/>
      </c>
      <c r="K85" s="49" t="str">
        <f>IF('ORDER FORM'!A136 &lt;&gt; "",'ORDER FORM'!$J$8,"")</f>
        <v/>
      </c>
      <c r="L85" s="49" t="str">
        <f>IF('ORDER FORM'!A136 &lt;&gt; "",'ORDER FORM'!$J$9,"")</f>
        <v/>
      </c>
      <c r="M85" s="49" t="str">
        <f>IF('ORDER FORM'!A136 &lt;&gt; "",'ORDER FORM'!$J$10,"")</f>
        <v/>
      </c>
      <c r="N85" s="49" t="str">
        <f>IF('ORDER FORM'!A136 &lt;&gt; "",'ORDER FORM'!$J$11,"")</f>
        <v/>
      </c>
      <c r="O85" s="49" t="str">
        <f>IF('ORDER FORM'!A136 &lt;&gt; "",'ORDER FORM'!$J$12,"")</f>
        <v/>
      </c>
      <c r="P85" s="73" t="str">
        <f>IF('ORDER FORM'!A136 &lt;&gt; "",'ORDER FORM'!$J$13,"")</f>
        <v/>
      </c>
      <c r="Q85" s="73" t="str">
        <f>IF('ORDER FORM'!A136 &lt;&gt; "",'ORDER FORM'!$J$14,"")</f>
        <v/>
      </c>
      <c r="R85" s="73" t="str">
        <f>IF('ORDER FORM'!A136 &lt;&gt; "",'ORDER FORM'!$J$53,"")</f>
        <v/>
      </c>
      <c r="S85" s="73" t="str">
        <f>IF('ORDER FORM'!A136 &lt;&gt; "",'ORDER FORM'!$J$5,"")</f>
        <v/>
      </c>
      <c r="T85" s="31" t="str">
        <f>IF('ORDER FORM'!B136 &gt;0,'ORDER FORM'!A136,"")</f>
        <v/>
      </c>
      <c r="U85" t="str">
        <f>IF('ORDER FORM'!A136 &lt;&gt; "",'ORDER FORM'!B136,"")</f>
        <v/>
      </c>
      <c r="V85" t="str">
        <f>IF('ORDER FORM'!A136 &lt;&gt; "",'ORDER FORM'!C136,"")</f>
        <v/>
      </c>
      <c r="W85" s="54" t="str">
        <f>IF('ORDER FORM'!A136 &lt;&gt; "",'ORDER FORM'!D136,"")</f>
        <v/>
      </c>
      <c r="X85" t="str">
        <f>IF('ORDER FORM'!A136 &lt;&gt; "",'ORDER FORM'!E136,"")</f>
        <v/>
      </c>
      <c r="Y85" s="55" t="str">
        <f>IF('ORDER FORM'!A136 &lt;&gt; "",'ORDER FORM'!I136,"")</f>
        <v/>
      </c>
      <c r="Z85" s="55" t="str">
        <f>IF('ORDER FORM'!A136 &lt;&gt; "",'ORDER FORM'!J136,"")</f>
        <v/>
      </c>
      <c r="AA85" s="129" t="str">
        <f>IF('ORDER FORM'!A136&lt;&gt;"",IF('ORDER FORM'!$K$16=0,"",'ORDER FORM'!$K$16),"")</f>
        <v/>
      </c>
      <c r="AB85" s="129" t="str">
        <f>IF('ORDER FORM'!A136&lt;&gt; "", IF('ORDER FORM'!$K$17=0,"",'ORDER FORM'!$K$17),"")</f>
        <v/>
      </c>
      <c r="AC85" s="129" t="str">
        <f>IF('ORDER FORM'!A136&lt;&gt;"",IF('ORDER FORM'!$K$18=0,"",'ORDER FORM'!$K$18),"")</f>
        <v/>
      </c>
    </row>
    <row r="86" spans="1:29">
      <c r="A86" s="81" t="str">
        <f>IF('ORDER FORM'!A137 &lt;&gt; "",'ORDER FORM'!$B$6,"")</f>
        <v/>
      </c>
      <c r="B86" s="49" t="str">
        <f>IF('ORDER FORM'!A137 &lt;&gt; "",'ORDER FORM'!$B$8,"")</f>
        <v/>
      </c>
      <c r="C86" s="81" t="str">
        <f>IF('ORDER FORM'!A137 &lt;&gt; "",'ORDER FORM'!$H$6,"")</f>
        <v/>
      </c>
      <c r="D86" s="50" t="str">
        <f>IF('ORDER FORM'!A137 &lt;&gt; "",'ORDER FORM'!$H$10,"")</f>
        <v/>
      </c>
      <c r="E86" s="113" t="str">
        <f>IF('ORDER FORM'!A137 &lt;&gt; "",IF('ORDER FORM'!$K$19 = 0,"",'ORDER FORM'!$K$19),"")</f>
        <v/>
      </c>
      <c r="F86" s="113" t="str">
        <f>IF('ORDER FORM'!A137 &lt;&gt; "", IF('ORDER FORM'!$H$8 = 0,"",'ORDER FORM'!$H$8),"")</f>
        <v/>
      </c>
      <c r="G86" s="49" t="str">
        <f>IF('ORDER FORM'!A137 &lt;&gt; "",'ORDER FORM'!$J$3,"")</f>
        <v/>
      </c>
      <c r="H86" s="49" t="str">
        <f>IF('ORDER FORM'!A137 &lt;&gt; "",'ORDER FORM'!$J$4,"")</f>
        <v/>
      </c>
      <c r="I86" s="49" t="str">
        <f>IF('ORDER FORM'!A137 &lt;&gt; "",'ORDER FORM'!$J$6,"")</f>
        <v/>
      </c>
      <c r="J86" s="49" t="str">
        <f>IF('ORDER FORM'!A137 &lt;&gt; "",'ORDER FORM'!$J$7,"")</f>
        <v/>
      </c>
      <c r="K86" s="49" t="str">
        <f>IF('ORDER FORM'!A137 &lt;&gt; "",'ORDER FORM'!$J$8,"")</f>
        <v/>
      </c>
      <c r="L86" s="49" t="str">
        <f>IF('ORDER FORM'!A137 &lt;&gt; "",'ORDER FORM'!$J$9,"")</f>
        <v/>
      </c>
      <c r="M86" s="49" t="str">
        <f>IF('ORDER FORM'!A137 &lt;&gt; "",'ORDER FORM'!$J$10,"")</f>
        <v/>
      </c>
      <c r="N86" s="49" t="str">
        <f>IF('ORDER FORM'!A137 &lt;&gt; "",'ORDER FORM'!$J$11,"")</f>
        <v/>
      </c>
      <c r="O86" s="49" t="str">
        <f>IF('ORDER FORM'!A137 &lt;&gt; "",'ORDER FORM'!$J$12,"")</f>
        <v/>
      </c>
      <c r="P86" s="73" t="str">
        <f>IF('ORDER FORM'!A137 &lt;&gt; "",'ORDER FORM'!$J$13,"")</f>
        <v/>
      </c>
      <c r="Q86" s="73" t="str">
        <f>IF('ORDER FORM'!A137 &lt;&gt; "",'ORDER FORM'!$J$14,"")</f>
        <v/>
      </c>
      <c r="R86" s="73" t="str">
        <f>IF('ORDER FORM'!A137 &lt;&gt; "",'ORDER FORM'!$J$53,"")</f>
        <v/>
      </c>
      <c r="S86" s="73" t="str">
        <f>IF('ORDER FORM'!A137 &lt;&gt; "",'ORDER FORM'!$J$5,"")</f>
        <v/>
      </c>
      <c r="T86" s="31" t="str">
        <f>IF('ORDER FORM'!B137 &gt;0,'ORDER FORM'!A137,"")</f>
        <v/>
      </c>
      <c r="U86" t="str">
        <f>IF('ORDER FORM'!A137 &lt;&gt; "",'ORDER FORM'!B137,"")</f>
        <v/>
      </c>
      <c r="V86" t="str">
        <f>IF('ORDER FORM'!A137 &lt;&gt; "",'ORDER FORM'!C137,"")</f>
        <v/>
      </c>
      <c r="W86" s="54" t="str">
        <f>IF('ORDER FORM'!A137 &lt;&gt; "",'ORDER FORM'!D137,"")</f>
        <v/>
      </c>
      <c r="X86" t="str">
        <f>IF('ORDER FORM'!A137 &lt;&gt; "",'ORDER FORM'!E137,"")</f>
        <v/>
      </c>
      <c r="Y86" s="55" t="str">
        <f>IF('ORDER FORM'!A137 &lt;&gt; "",'ORDER FORM'!I137,"")</f>
        <v/>
      </c>
      <c r="Z86" s="55" t="str">
        <f>IF('ORDER FORM'!A137 &lt;&gt; "",'ORDER FORM'!J137,"")</f>
        <v/>
      </c>
      <c r="AA86" s="129" t="str">
        <f>IF('ORDER FORM'!A137&lt;&gt;"",IF('ORDER FORM'!$K$16=0,"",'ORDER FORM'!$K$16),"")</f>
        <v/>
      </c>
      <c r="AB86" s="129" t="str">
        <f>IF('ORDER FORM'!A137&lt;&gt; "", IF('ORDER FORM'!$K$17=0,"",'ORDER FORM'!$K$17),"")</f>
        <v/>
      </c>
      <c r="AC86" s="129" t="str">
        <f>IF('ORDER FORM'!A137&lt;&gt;"",IF('ORDER FORM'!$K$18=0,"",'ORDER FORM'!$K$18),"")</f>
        <v/>
      </c>
    </row>
    <row r="87" spans="1:29">
      <c r="A87" s="81" t="str">
        <f>IF('ORDER FORM'!A138 &lt;&gt; "",'ORDER FORM'!$B$6,"")</f>
        <v/>
      </c>
      <c r="B87" s="49" t="str">
        <f>IF('ORDER FORM'!A138 &lt;&gt; "",'ORDER FORM'!$B$8,"")</f>
        <v/>
      </c>
      <c r="C87" s="81" t="str">
        <f>IF('ORDER FORM'!A138 &lt;&gt; "",'ORDER FORM'!$H$6,"")</f>
        <v/>
      </c>
      <c r="D87" s="50" t="str">
        <f>IF('ORDER FORM'!A138 &lt;&gt; "",'ORDER FORM'!$H$10,"")</f>
        <v/>
      </c>
      <c r="E87" s="113" t="str">
        <f>IF('ORDER FORM'!A138 &lt;&gt; "",IF('ORDER FORM'!$K$19 = 0,"",'ORDER FORM'!$K$19),"")</f>
        <v/>
      </c>
      <c r="F87" s="113" t="str">
        <f>IF('ORDER FORM'!A138 &lt;&gt; "", IF('ORDER FORM'!$H$8 = 0,"",'ORDER FORM'!$H$8),"")</f>
        <v/>
      </c>
      <c r="G87" s="49" t="str">
        <f>IF('ORDER FORM'!A138 &lt;&gt; "",'ORDER FORM'!$J$3,"")</f>
        <v/>
      </c>
      <c r="H87" s="49" t="str">
        <f>IF('ORDER FORM'!A138 &lt;&gt; "",'ORDER FORM'!$J$4,"")</f>
        <v/>
      </c>
      <c r="I87" s="49" t="str">
        <f>IF('ORDER FORM'!A138 &lt;&gt; "",'ORDER FORM'!$J$6,"")</f>
        <v/>
      </c>
      <c r="J87" s="49" t="str">
        <f>IF('ORDER FORM'!A138 &lt;&gt; "",'ORDER FORM'!$J$7,"")</f>
        <v/>
      </c>
      <c r="K87" s="49" t="str">
        <f>IF('ORDER FORM'!A138 &lt;&gt; "",'ORDER FORM'!$J$8,"")</f>
        <v/>
      </c>
      <c r="L87" s="49" t="str">
        <f>IF('ORDER FORM'!A138 &lt;&gt; "",'ORDER FORM'!$J$9,"")</f>
        <v/>
      </c>
      <c r="M87" s="49" t="str">
        <f>IF('ORDER FORM'!A138 &lt;&gt; "",'ORDER FORM'!$J$10,"")</f>
        <v/>
      </c>
      <c r="N87" s="49" t="str">
        <f>IF('ORDER FORM'!A138 &lt;&gt; "",'ORDER FORM'!$J$11,"")</f>
        <v/>
      </c>
      <c r="O87" s="49" t="str">
        <f>IF('ORDER FORM'!A138 &lt;&gt; "",'ORDER FORM'!$J$12,"")</f>
        <v/>
      </c>
      <c r="P87" s="73" t="str">
        <f>IF('ORDER FORM'!A138 &lt;&gt; "",'ORDER FORM'!$J$13,"")</f>
        <v/>
      </c>
      <c r="Q87" s="73" t="str">
        <f>IF('ORDER FORM'!A138 &lt;&gt; "",'ORDER FORM'!$J$14,"")</f>
        <v/>
      </c>
      <c r="R87" s="73" t="str">
        <f>IF('ORDER FORM'!A138 &lt;&gt; "",'ORDER FORM'!$J$53,"")</f>
        <v/>
      </c>
      <c r="S87" s="73" t="str">
        <f>IF('ORDER FORM'!A138 &lt;&gt; "",'ORDER FORM'!$J$5,"")</f>
        <v/>
      </c>
      <c r="T87" s="31" t="str">
        <f>IF('ORDER FORM'!B138 &gt;0,'ORDER FORM'!A138,"")</f>
        <v/>
      </c>
      <c r="U87" t="str">
        <f>IF('ORDER FORM'!A138 &lt;&gt; "",'ORDER FORM'!B138,"")</f>
        <v/>
      </c>
      <c r="V87" t="str">
        <f>IF('ORDER FORM'!A138 &lt;&gt; "",'ORDER FORM'!C138,"")</f>
        <v/>
      </c>
      <c r="W87" s="54" t="str">
        <f>IF('ORDER FORM'!A138 &lt;&gt; "",'ORDER FORM'!D138,"")</f>
        <v/>
      </c>
      <c r="X87" t="str">
        <f>IF('ORDER FORM'!A138 &lt;&gt; "",'ORDER FORM'!E138,"")</f>
        <v/>
      </c>
      <c r="Y87" s="55" t="str">
        <f>IF('ORDER FORM'!A138 &lt;&gt; "",'ORDER FORM'!I138,"")</f>
        <v/>
      </c>
      <c r="Z87" s="55" t="str">
        <f>IF('ORDER FORM'!A138 &lt;&gt; "",'ORDER FORM'!J138,"")</f>
        <v/>
      </c>
      <c r="AA87" s="129" t="str">
        <f>IF('ORDER FORM'!A138&lt;&gt;"",IF('ORDER FORM'!$K$16=0,"",'ORDER FORM'!$K$16),"")</f>
        <v/>
      </c>
      <c r="AB87" s="129" t="str">
        <f>IF('ORDER FORM'!A138&lt;&gt; "", IF('ORDER FORM'!$K$17=0,"",'ORDER FORM'!$K$17),"")</f>
        <v/>
      </c>
      <c r="AC87" s="129" t="str">
        <f>IF('ORDER FORM'!A138&lt;&gt;"",IF('ORDER FORM'!$K$18=0,"",'ORDER FORM'!$K$18),"")</f>
        <v/>
      </c>
    </row>
    <row r="88" spans="1:29">
      <c r="A88" s="81" t="str">
        <f>IF('ORDER FORM'!A139 &lt;&gt; "",'ORDER FORM'!$B$6,"")</f>
        <v/>
      </c>
      <c r="B88" s="49" t="str">
        <f>IF('ORDER FORM'!A139 &lt;&gt; "",'ORDER FORM'!$B$8,"")</f>
        <v/>
      </c>
      <c r="C88" s="81" t="str">
        <f>IF('ORDER FORM'!A139 &lt;&gt; "",'ORDER FORM'!$H$6,"")</f>
        <v/>
      </c>
      <c r="D88" s="50" t="str">
        <f>IF('ORDER FORM'!A139 &lt;&gt; "",'ORDER FORM'!$H$10,"")</f>
        <v/>
      </c>
      <c r="E88" s="113" t="str">
        <f>IF('ORDER FORM'!A139 &lt;&gt; "",IF('ORDER FORM'!$K$19 = 0,"",'ORDER FORM'!$K$19),"")</f>
        <v/>
      </c>
      <c r="F88" s="113" t="str">
        <f>IF('ORDER FORM'!A139 &lt;&gt; "", IF('ORDER FORM'!$H$8 = 0,"",'ORDER FORM'!$H$8),"")</f>
        <v/>
      </c>
      <c r="G88" s="49" t="str">
        <f>IF('ORDER FORM'!A139 &lt;&gt; "",'ORDER FORM'!$J$3,"")</f>
        <v/>
      </c>
      <c r="H88" s="49" t="str">
        <f>IF('ORDER FORM'!A139 &lt;&gt; "",'ORDER FORM'!$J$4,"")</f>
        <v/>
      </c>
      <c r="I88" s="49" t="str">
        <f>IF('ORDER FORM'!A139 &lt;&gt; "",'ORDER FORM'!$J$6,"")</f>
        <v/>
      </c>
      <c r="J88" s="49" t="str">
        <f>IF('ORDER FORM'!A139 &lt;&gt; "",'ORDER FORM'!$J$7,"")</f>
        <v/>
      </c>
      <c r="K88" s="49" t="str">
        <f>IF('ORDER FORM'!A139 &lt;&gt; "",'ORDER FORM'!$J$8,"")</f>
        <v/>
      </c>
      <c r="L88" s="49" t="str">
        <f>IF('ORDER FORM'!A139 &lt;&gt; "",'ORDER FORM'!$J$9,"")</f>
        <v/>
      </c>
      <c r="M88" s="49" t="str">
        <f>IF('ORDER FORM'!A139 &lt;&gt; "",'ORDER FORM'!$J$10,"")</f>
        <v/>
      </c>
      <c r="N88" s="49" t="str">
        <f>IF('ORDER FORM'!A139 &lt;&gt; "",'ORDER FORM'!$J$11,"")</f>
        <v/>
      </c>
      <c r="O88" s="49" t="str">
        <f>IF('ORDER FORM'!A139 &lt;&gt; "",'ORDER FORM'!$J$12,"")</f>
        <v/>
      </c>
      <c r="P88" s="73" t="str">
        <f>IF('ORDER FORM'!A139 &lt;&gt; "",'ORDER FORM'!$J$13,"")</f>
        <v/>
      </c>
      <c r="Q88" s="73" t="str">
        <f>IF('ORDER FORM'!A139 &lt;&gt; "",'ORDER FORM'!$J$14,"")</f>
        <v/>
      </c>
      <c r="R88" s="73" t="str">
        <f>IF('ORDER FORM'!A139 &lt;&gt; "",'ORDER FORM'!$J$53,"")</f>
        <v/>
      </c>
      <c r="S88" s="73" t="str">
        <f>IF('ORDER FORM'!A139 &lt;&gt; "",'ORDER FORM'!$J$5,"")</f>
        <v/>
      </c>
      <c r="T88" s="31" t="str">
        <f>IF('ORDER FORM'!B139 &gt;0,'ORDER FORM'!A139,"")</f>
        <v/>
      </c>
      <c r="U88" t="str">
        <f>IF('ORDER FORM'!A139 &lt;&gt; "",'ORDER FORM'!B139,"")</f>
        <v/>
      </c>
      <c r="V88" t="str">
        <f>IF('ORDER FORM'!A139 &lt;&gt; "",'ORDER FORM'!C139,"")</f>
        <v/>
      </c>
      <c r="W88" s="54" t="str">
        <f>IF('ORDER FORM'!A139 &lt;&gt; "",'ORDER FORM'!D139,"")</f>
        <v/>
      </c>
      <c r="X88" t="str">
        <f>IF('ORDER FORM'!A139 &lt;&gt; "",'ORDER FORM'!E139,"")</f>
        <v/>
      </c>
      <c r="Y88" s="55" t="str">
        <f>IF('ORDER FORM'!A139 &lt;&gt; "",'ORDER FORM'!I139,"")</f>
        <v/>
      </c>
      <c r="Z88" s="55" t="str">
        <f>IF('ORDER FORM'!A139 &lt;&gt; "",'ORDER FORM'!J139,"")</f>
        <v/>
      </c>
      <c r="AA88" s="129" t="str">
        <f>IF('ORDER FORM'!A139&lt;&gt;"",IF('ORDER FORM'!$K$16=0,"",'ORDER FORM'!$K$16),"")</f>
        <v/>
      </c>
      <c r="AB88" s="129" t="str">
        <f>IF('ORDER FORM'!A139&lt;&gt; "", IF('ORDER FORM'!$K$17=0,"",'ORDER FORM'!$K$17),"")</f>
        <v/>
      </c>
      <c r="AC88" s="129" t="str">
        <f>IF('ORDER FORM'!A139&lt;&gt;"",IF('ORDER FORM'!$K$18=0,"",'ORDER FORM'!$K$18),"")</f>
        <v/>
      </c>
    </row>
    <row r="89" spans="1:29">
      <c r="A89" s="81" t="str">
        <f>IF('ORDER FORM'!A140 &lt;&gt; "",'ORDER FORM'!$B$6,"")</f>
        <v/>
      </c>
      <c r="B89" s="49" t="str">
        <f>IF('ORDER FORM'!A140 &lt;&gt; "",'ORDER FORM'!$B$8,"")</f>
        <v/>
      </c>
      <c r="C89" s="81" t="str">
        <f>IF('ORDER FORM'!A140 &lt;&gt; "",'ORDER FORM'!$H$6,"")</f>
        <v/>
      </c>
      <c r="D89" s="50" t="str">
        <f>IF('ORDER FORM'!A140 &lt;&gt; "",'ORDER FORM'!$H$10,"")</f>
        <v/>
      </c>
      <c r="E89" s="113" t="str">
        <f>IF('ORDER FORM'!A140 &lt;&gt; "",IF('ORDER FORM'!$K$19 = 0,"",'ORDER FORM'!$K$19),"")</f>
        <v/>
      </c>
      <c r="F89" s="113" t="str">
        <f>IF('ORDER FORM'!A140 &lt;&gt; "", IF('ORDER FORM'!$H$8 = 0,"",'ORDER FORM'!$H$8),"")</f>
        <v/>
      </c>
      <c r="G89" s="49" t="str">
        <f>IF('ORDER FORM'!A140 &lt;&gt; "",'ORDER FORM'!$J$3,"")</f>
        <v/>
      </c>
      <c r="H89" s="49" t="str">
        <f>IF('ORDER FORM'!A140 &lt;&gt; "",'ORDER FORM'!$J$4,"")</f>
        <v/>
      </c>
      <c r="I89" s="49" t="str">
        <f>IF('ORDER FORM'!A140 &lt;&gt; "",'ORDER FORM'!$J$6,"")</f>
        <v/>
      </c>
      <c r="J89" s="49" t="str">
        <f>IF('ORDER FORM'!A140 &lt;&gt; "",'ORDER FORM'!$J$7,"")</f>
        <v/>
      </c>
      <c r="K89" s="49" t="str">
        <f>IF('ORDER FORM'!A140 &lt;&gt; "",'ORDER FORM'!$J$8,"")</f>
        <v/>
      </c>
      <c r="L89" s="49" t="str">
        <f>IF('ORDER FORM'!A140 &lt;&gt; "",'ORDER FORM'!$J$9,"")</f>
        <v/>
      </c>
      <c r="M89" s="49" t="str">
        <f>IF('ORDER FORM'!A140 &lt;&gt; "",'ORDER FORM'!$J$10,"")</f>
        <v/>
      </c>
      <c r="N89" s="49" t="str">
        <f>IF('ORDER FORM'!A140 &lt;&gt; "",'ORDER FORM'!$J$11,"")</f>
        <v/>
      </c>
      <c r="O89" s="49" t="str">
        <f>IF('ORDER FORM'!A140 &lt;&gt; "",'ORDER FORM'!$J$12,"")</f>
        <v/>
      </c>
      <c r="P89" s="73" t="str">
        <f>IF('ORDER FORM'!A140 &lt;&gt; "",'ORDER FORM'!$J$13,"")</f>
        <v/>
      </c>
      <c r="Q89" s="73" t="str">
        <f>IF('ORDER FORM'!A140 &lt;&gt; "",'ORDER FORM'!$J$14,"")</f>
        <v/>
      </c>
      <c r="R89" s="73" t="str">
        <f>IF('ORDER FORM'!A140 &lt;&gt; "",'ORDER FORM'!$J$53,"")</f>
        <v/>
      </c>
      <c r="S89" s="73" t="str">
        <f>IF('ORDER FORM'!A140 &lt;&gt; "",'ORDER FORM'!$J$5,"")</f>
        <v/>
      </c>
      <c r="T89" s="31" t="str">
        <f>IF('ORDER FORM'!B140 &gt;0,'ORDER FORM'!A140,"")</f>
        <v/>
      </c>
      <c r="U89" t="str">
        <f>IF('ORDER FORM'!A140 &lt;&gt; "",'ORDER FORM'!B140,"")</f>
        <v/>
      </c>
      <c r="V89" t="str">
        <f>IF('ORDER FORM'!A140 &lt;&gt; "",'ORDER FORM'!C140,"")</f>
        <v/>
      </c>
      <c r="W89" s="54" t="str">
        <f>IF('ORDER FORM'!A140 &lt;&gt; "",'ORDER FORM'!D140,"")</f>
        <v/>
      </c>
      <c r="X89" t="str">
        <f>IF('ORDER FORM'!A140 &lt;&gt; "",'ORDER FORM'!E140,"")</f>
        <v/>
      </c>
      <c r="Y89" s="55" t="str">
        <f>IF('ORDER FORM'!A140 &lt;&gt; "",'ORDER FORM'!I140,"")</f>
        <v/>
      </c>
      <c r="Z89" s="55" t="str">
        <f>IF('ORDER FORM'!A140 &lt;&gt; "",'ORDER FORM'!J140,"")</f>
        <v/>
      </c>
      <c r="AA89" s="129" t="str">
        <f>IF('ORDER FORM'!A140&lt;&gt;"",IF('ORDER FORM'!$K$16=0,"",'ORDER FORM'!$K$16),"")</f>
        <v/>
      </c>
      <c r="AB89" s="129" t="str">
        <f>IF('ORDER FORM'!A140&lt;&gt; "", IF('ORDER FORM'!$K$17=0,"",'ORDER FORM'!$K$17),"")</f>
        <v/>
      </c>
      <c r="AC89" s="129" t="str">
        <f>IF('ORDER FORM'!A140&lt;&gt;"",IF('ORDER FORM'!$K$18=0,"",'ORDER FORM'!$K$18),"")</f>
        <v/>
      </c>
    </row>
    <row r="90" spans="1:29">
      <c r="A90" s="81" t="str">
        <f>IF('ORDER FORM'!A141 &lt;&gt; "",'ORDER FORM'!$B$6,"")</f>
        <v/>
      </c>
      <c r="B90" s="49" t="str">
        <f>IF('ORDER FORM'!A141 &lt;&gt; "",'ORDER FORM'!$B$8,"")</f>
        <v/>
      </c>
      <c r="C90" s="81" t="str">
        <f>IF('ORDER FORM'!A141 &lt;&gt; "",'ORDER FORM'!$H$6,"")</f>
        <v/>
      </c>
      <c r="D90" s="50" t="str">
        <f>IF('ORDER FORM'!A141 &lt;&gt; "",'ORDER FORM'!$H$10,"")</f>
        <v/>
      </c>
      <c r="E90" s="113" t="str">
        <f>IF('ORDER FORM'!A141 &lt;&gt; "",IF('ORDER FORM'!$K$19 = 0,"",'ORDER FORM'!$K$19),"")</f>
        <v/>
      </c>
      <c r="F90" s="113" t="str">
        <f>IF('ORDER FORM'!A141 &lt;&gt; "", IF('ORDER FORM'!$H$8 = 0,"",'ORDER FORM'!$H$8),"")</f>
        <v/>
      </c>
      <c r="G90" s="49" t="str">
        <f>IF('ORDER FORM'!A141 &lt;&gt; "",'ORDER FORM'!$J$3,"")</f>
        <v/>
      </c>
      <c r="H90" s="49" t="str">
        <f>IF('ORDER FORM'!A141 &lt;&gt; "",'ORDER FORM'!$J$4,"")</f>
        <v/>
      </c>
      <c r="I90" s="49" t="str">
        <f>IF('ORDER FORM'!A141 &lt;&gt; "",'ORDER FORM'!$J$6,"")</f>
        <v/>
      </c>
      <c r="J90" s="49" t="str">
        <f>IF('ORDER FORM'!A141 &lt;&gt; "",'ORDER FORM'!$J$7,"")</f>
        <v/>
      </c>
      <c r="K90" s="49" t="str">
        <f>IF('ORDER FORM'!A141 &lt;&gt; "",'ORDER FORM'!$J$8,"")</f>
        <v/>
      </c>
      <c r="L90" s="49" t="str">
        <f>IF('ORDER FORM'!A141 &lt;&gt; "",'ORDER FORM'!$J$9,"")</f>
        <v/>
      </c>
      <c r="M90" s="49" t="str">
        <f>IF('ORDER FORM'!A141 &lt;&gt; "",'ORDER FORM'!$J$10,"")</f>
        <v/>
      </c>
      <c r="N90" s="49" t="str">
        <f>IF('ORDER FORM'!A141 &lt;&gt; "",'ORDER FORM'!$J$11,"")</f>
        <v/>
      </c>
      <c r="O90" s="49" t="str">
        <f>IF('ORDER FORM'!A141 &lt;&gt; "",'ORDER FORM'!$J$12,"")</f>
        <v/>
      </c>
      <c r="P90" s="73" t="str">
        <f>IF('ORDER FORM'!A141 &lt;&gt; "",'ORDER FORM'!$J$13,"")</f>
        <v/>
      </c>
      <c r="Q90" s="73" t="str">
        <f>IF('ORDER FORM'!A141 &lt;&gt; "",'ORDER FORM'!$J$14,"")</f>
        <v/>
      </c>
      <c r="R90" s="73" t="str">
        <f>IF('ORDER FORM'!A141 &lt;&gt; "",'ORDER FORM'!$J$53,"")</f>
        <v/>
      </c>
      <c r="S90" s="73" t="str">
        <f>IF('ORDER FORM'!A141 &lt;&gt; "",'ORDER FORM'!$J$5,"")</f>
        <v/>
      </c>
      <c r="T90" s="31" t="str">
        <f>IF('ORDER FORM'!B141 &gt;0,'ORDER FORM'!A141,"")</f>
        <v/>
      </c>
      <c r="U90" t="str">
        <f>IF('ORDER FORM'!A141 &lt;&gt; "",'ORDER FORM'!B141,"")</f>
        <v/>
      </c>
      <c r="V90" t="str">
        <f>IF('ORDER FORM'!A141 &lt;&gt; "",'ORDER FORM'!C141,"")</f>
        <v/>
      </c>
      <c r="W90" s="54" t="str">
        <f>IF('ORDER FORM'!A141 &lt;&gt; "",'ORDER FORM'!D141,"")</f>
        <v/>
      </c>
      <c r="X90" t="str">
        <f>IF('ORDER FORM'!A141 &lt;&gt; "",'ORDER FORM'!E141,"")</f>
        <v/>
      </c>
      <c r="Y90" s="55" t="str">
        <f>IF('ORDER FORM'!A141 &lt;&gt; "",'ORDER FORM'!I141,"")</f>
        <v/>
      </c>
      <c r="Z90" s="55" t="str">
        <f>IF('ORDER FORM'!A141 &lt;&gt; "",'ORDER FORM'!J141,"")</f>
        <v/>
      </c>
      <c r="AA90" s="129" t="str">
        <f>IF('ORDER FORM'!A141&lt;&gt;"",IF('ORDER FORM'!$K$16=0,"",'ORDER FORM'!$K$16),"")</f>
        <v/>
      </c>
      <c r="AB90" s="129" t="str">
        <f>IF('ORDER FORM'!A141&lt;&gt; "", IF('ORDER FORM'!$K$17=0,"",'ORDER FORM'!$K$17),"")</f>
        <v/>
      </c>
      <c r="AC90" s="129" t="str">
        <f>IF('ORDER FORM'!A141&lt;&gt;"",IF('ORDER FORM'!$K$18=0,"",'ORDER FORM'!$K$18),"")</f>
        <v/>
      </c>
    </row>
    <row r="91" spans="1:29">
      <c r="A91" s="81" t="str">
        <f>IF('ORDER FORM'!A142 &lt;&gt; "",'ORDER FORM'!$B$6,"")</f>
        <v/>
      </c>
      <c r="B91" s="49" t="str">
        <f>IF('ORDER FORM'!A142 &lt;&gt; "",'ORDER FORM'!$B$8,"")</f>
        <v/>
      </c>
      <c r="C91" s="81" t="str">
        <f>IF('ORDER FORM'!A142 &lt;&gt; "",'ORDER FORM'!$H$6,"")</f>
        <v/>
      </c>
      <c r="D91" s="50" t="str">
        <f>IF('ORDER FORM'!A142 &lt;&gt; "",'ORDER FORM'!$H$10,"")</f>
        <v/>
      </c>
      <c r="E91" s="113" t="str">
        <f>IF('ORDER FORM'!A142 &lt;&gt; "",IF('ORDER FORM'!$K$19 = 0,"",'ORDER FORM'!$K$19),"")</f>
        <v/>
      </c>
      <c r="F91" s="113" t="str">
        <f>IF('ORDER FORM'!A142 &lt;&gt; "", IF('ORDER FORM'!$H$8 = 0,"",'ORDER FORM'!$H$8),"")</f>
        <v/>
      </c>
      <c r="G91" s="49" t="str">
        <f>IF('ORDER FORM'!A142 &lt;&gt; "",'ORDER FORM'!$J$3,"")</f>
        <v/>
      </c>
      <c r="H91" s="49" t="str">
        <f>IF('ORDER FORM'!A142 &lt;&gt; "",'ORDER FORM'!$J$4,"")</f>
        <v/>
      </c>
      <c r="I91" s="49" t="str">
        <f>IF('ORDER FORM'!A142 &lt;&gt; "",'ORDER FORM'!$J$6,"")</f>
        <v/>
      </c>
      <c r="J91" s="49" t="str">
        <f>IF('ORDER FORM'!A142 &lt;&gt; "",'ORDER FORM'!$J$7,"")</f>
        <v/>
      </c>
      <c r="K91" s="49" t="str">
        <f>IF('ORDER FORM'!A142 &lt;&gt; "",'ORDER FORM'!$J$8,"")</f>
        <v/>
      </c>
      <c r="L91" s="49" t="str">
        <f>IF('ORDER FORM'!A142 &lt;&gt; "",'ORDER FORM'!$J$9,"")</f>
        <v/>
      </c>
      <c r="M91" s="49" t="str">
        <f>IF('ORDER FORM'!A142 &lt;&gt; "",'ORDER FORM'!$J$10,"")</f>
        <v/>
      </c>
      <c r="N91" s="49" t="str">
        <f>IF('ORDER FORM'!A142 &lt;&gt; "",'ORDER FORM'!$J$11,"")</f>
        <v/>
      </c>
      <c r="O91" s="49" t="str">
        <f>IF('ORDER FORM'!A142 &lt;&gt; "",'ORDER FORM'!$J$12,"")</f>
        <v/>
      </c>
      <c r="P91" s="73" t="str">
        <f>IF('ORDER FORM'!A142 &lt;&gt; "",'ORDER FORM'!$J$13,"")</f>
        <v/>
      </c>
      <c r="Q91" s="73" t="str">
        <f>IF('ORDER FORM'!A142 &lt;&gt; "",'ORDER FORM'!$J$14,"")</f>
        <v/>
      </c>
      <c r="R91" s="73" t="str">
        <f>IF('ORDER FORM'!A142 &lt;&gt; "",'ORDER FORM'!$J$53,"")</f>
        <v/>
      </c>
      <c r="S91" s="73" t="str">
        <f>IF('ORDER FORM'!A142 &lt;&gt; "",'ORDER FORM'!$J$5,"")</f>
        <v/>
      </c>
      <c r="T91" s="31" t="str">
        <f>IF('ORDER FORM'!B142 &gt;0,'ORDER FORM'!A142,"")</f>
        <v/>
      </c>
      <c r="U91" t="str">
        <f>IF('ORDER FORM'!A142 &lt;&gt; "",'ORDER FORM'!B142,"")</f>
        <v/>
      </c>
      <c r="V91" t="str">
        <f>IF('ORDER FORM'!A142 &lt;&gt; "",'ORDER FORM'!C142,"")</f>
        <v/>
      </c>
      <c r="W91" s="54" t="str">
        <f>IF('ORDER FORM'!A142 &lt;&gt; "",'ORDER FORM'!D142,"")</f>
        <v/>
      </c>
      <c r="X91" t="str">
        <f>IF('ORDER FORM'!A142 &lt;&gt; "",'ORDER FORM'!E142,"")</f>
        <v/>
      </c>
      <c r="Y91" s="55" t="str">
        <f>IF('ORDER FORM'!A142 &lt;&gt; "",'ORDER FORM'!I142,"")</f>
        <v/>
      </c>
      <c r="Z91" s="55" t="str">
        <f>IF('ORDER FORM'!A142 &lt;&gt; "",'ORDER FORM'!J142,"")</f>
        <v/>
      </c>
      <c r="AA91" s="129" t="str">
        <f>IF('ORDER FORM'!A142&lt;&gt;"",IF('ORDER FORM'!$K$16=0,"",'ORDER FORM'!$K$16),"")</f>
        <v/>
      </c>
      <c r="AB91" s="129" t="str">
        <f>IF('ORDER FORM'!A142&lt;&gt; "", IF('ORDER FORM'!$K$17=0,"",'ORDER FORM'!$K$17),"")</f>
        <v/>
      </c>
      <c r="AC91" s="129" t="str">
        <f>IF('ORDER FORM'!A142&lt;&gt;"",IF('ORDER FORM'!$K$18=0,"",'ORDER FORM'!$K$18),"")</f>
        <v/>
      </c>
    </row>
    <row r="92" spans="1:29">
      <c r="A92" s="81" t="str">
        <f>IF('ORDER FORM'!A143 &lt;&gt; "",'ORDER FORM'!$B$6,"")</f>
        <v/>
      </c>
      <c r="B92" s="49" t="str">
        <f>IF('ORDER FORM'!A143 &lt;&gt; "",'ORDER FORM'!$B$8,"")</f>
        <v/>
      </c>
      <c r="C92" s="81" t="str">
        <f>IF('ORDER FORM'!A143 &lt;&gt; "",'ORDER FORM'!$H$6,"")</f>
        <v/>
      </c>
      <c r="D92" s="50" t="str">
        <f>IF('ORDER FORM'!A143 &lt;&gt; "",'ORDER FORM'!$H$10,"")</f>
        <v/>
      </c>
      <c r="E92" s="113" t="str">
        <f>IF('ORDER FORM'!A143 &lt;&gt; "",IF('ORDER FORM'!$K$19 = 0,"",'ORDER FORM'!$K$19),"")</f>
        <v/>
      </c>
      <c r="F92" s="113" t="str">
        <f>IF('ORDER FORM'!A143 &lt;&gt; "", IF('ORDER FORM'!$H$8 = 0,"",'ORDER FORM'!$H$8),"")</f>
        <v/>
      </c>
      <c r="G92" s="49" t="str">
        <f>IF('ORDER FORM'!A143 &lt;&gt; "",'ORDER FORM'!$J$3,"")</f>
        <v/>
      </c>
      <c r="H92" s="49" t="str">
        <f>IF('ORDER FORM'!A143 &lt;&gt; "",'ORDER FORM'!$J$4,"")</f>
        <v/>
      </c>
      <c r="I92" s="49" t="str">
        <f>IF('ORDER FORM'!A143 &lt;&gt; "",'ORDER FORM'!$J$6,"")</f>
        <v/>
      </c>
      <c r="J92" s="49" t="str">
        <f>IF('ORDER FORM'!A143 &lt;&gt; "",'ORDER FORM'!$J$7,"")</f>
        <v/>
      </c>
      <c r="K92" s="49" t="str">
        <f>IF('ORDER FORM'!A143 &lt;&gt; "",'ORDER FORM'!$J$8,"")</f>
        <v/>
      </c>
      <c r="L92" s="49" t="str">
        <f>IF('ORDER FORM'!A143 &lt;&gt; "",'ORDER FORM'!$J$9,"")</f>
        <v/>
      </c>
      <c r="M92" s="49" t="str">
        <f>IF('ORDER FORM'!A143 &lt;&gt; "",'ORDER FORM'!$J$10,"")</f>
        <v/>
      </c>
      <c r="N92" s="49" t="str">
        <f>IF('ORDER FORM'!A143 &lt;&gt; "",'ORDER FORM'!$J$11,"")</f>
        <v/>
      </c>
      <c r="O92" s="49" t="str">
        <f>IF('ORDER FORM'!A143 &lt;&gt; "",'ORDER FORM'!$J$12,"")</f>
        <v/>
      </c>
      <c r="P92" s="73" t="str">
        <f>IF('ORDER FORM'!A143 &lt;&gt; "",'ORDER FORM'!$J$13,"")</f>
        <v/>
      </c>
      <c r="Q92" s="73" t="str">
        <f>IF('ORDER FORM'!A143 &lt;&gt; "",'ORDER FORM'!$J$14,"")</f>
        <v/>
      </c>
      <c r="R92" s="73" t="str">
        <f>IF('ORDER FORM'!A143 &lt;&gt; "",'ORDER FORM'!$J$53,"")</f>
        <v/>
      </c>
      <c r="S92" s="73" t="str">
        <f>IF('ORDER FORM'!A143 &lt;&gt; "",'ORDER FORM'!$J$5,"")</f>
        <v/>
      </c>
      <c r="T92" s="31" t="str">
        <f>IF('ORDER FORM'!B143 &gt;0,'ORDER FORM'!A143,"")</f>
        <v/>
      </c>
      <c r="U92" t="str">
        <f>IF('ORDER FORM'!A143 &lt;&gt; "",'ORDER FORM'!B143,"")</f>
        <v/>
      </c>
      <c r="V92" t="str">
        <f>IF('ORDER FORM'!A143 &lt;&gt; "",'ORDER FORM'!C143,"")</f>
        <v/>
      </c>
      <c r="W92" s="54" t="str">
        <f>IF('ORDER FORM'!A143 &lt;&gt; "",'ORDER FORM'!D143,"")</f>
        <v/>
      </c>
      <c r="X92" t="str">
        <f>IF('ORDER FORM'!A143 &lt;&gt; "",'ORDER FORM'!E143,"")</f>
        <v/>
      </c>
      <c r="Y92" s="55" t="str">
        <f>IF('ORDER FORM'!A143 &lt;&gt; "",'ORDER FORM'!I143,"")</f>
        <v/>
      </c>
      <c r="Z92" s="55" t="str">
        <f>IF('ORDER FORM'!A143 &lt;&gt; "",'ORDER FORM'!J143,"")</f>
        <v/>
      </c>
      <c r="AA92" s="129" t="str">
        <f>IF('ORDER FORM'!A143&lt;&gt;"",IF('ORDER FORM'!$K$16=0,"",'ORDER FORM'!$K$16),"")</f>
        <v/>
      </c>
      <c r="AB92" s="129" t="str">
        <f>IF('ORDER FORM'!A143&lt;&gt; "", IF('ORDER FORM'!$K$17=0,"",'ORDER FORM'!$K$17),"")</f>
        <v/>
      </c>
      <c r="AC92" s="129" t="str">
        <f>IF('ORDER FORM'!A143&lt;&gt;"",IF('ORDER FORM'!$K$18=0,"",'ORDER FORM'!$K$18),"")</f>
        <v/>
      </c>
    </row>
    <row r="93" spans="1:29">
      <c r="A93" s="81" t="str">
        <f>IF('ORDER FORM'!A144 &lt;&gt; "",'ORDER FORM'!$B$6,"")</f>
        <v/>
      </c>
      <c r="B93" s="49" t="str">
        <f>IF('ORDER FORM'!A144 &lt;&gt; "",'ORDER FORM'!$B$8,"")</f>
        <v/>
      </c>
      <c r="C93" s="81" t="str">
        <f>IF('ORDER FORM'!A144 &lt;&gt; "",'ORDER FORM'!$H$6,"")</f>
        <v/>
      </c>
      <c r="D93" s="50" t="str">
        <f>IF('ORDER FORM'!A144 &lt;&gt; "",'ORDER FORM'!$H$10,"")</f>
        <v/>
      </c>
      <c r="E93" s="113" t="str">
        <f>IF('ORDER FORM'!A144 &lt;&gt; "",IF('ORDER FORM'!$K$19 = 0,"",'ORDER FORM'!$K$19),"")</f>
        <v/>
      </c>
      <c r="F93" s="113" t="str">
        <f>IF('ORDER FORM'!A144 &lt;&gt; "", IF('ORDER FORM'!$H$8 = 0,"",'ORDER FORM'!$H$8),"")</f>
        <v/>
      </c>
      <c r="G93" s="49" t="str">
        <f>IF('ORDER FORM'!A144 &lt;&gt; "",'ORDER FORM'!$J$3,"")</f>
        <v/>
      </c>
      <c r="H93" s="49" t="str">
        <f>IF('ORDER FORM'!A144 &lt;&gt; "",'ORDER FORM'!$J$4,"")</f>
        <v/>
      </c>
      <c r="I93" s="49" t="str">
        <f>IF('ORDER FORM'!A144 &lt;&gt; "",'ORDER FORM'!$J$6,"")</f>
        <v/>
      </c>
      <c r="J93" s="49" t="str">
        <f>IF('ORDER FORM'!A144 &lt;&gt; "",'ORDER FORM'!$J$7,"")</f>
        <v/>
      </c>
      <c r="K93" s="49" t="str">
        <f>IF('ORDER FORM'!A144 &lt;&gt; "",'ORDER FORM'!$J$8,"")</f>
        <v/>
      </c>
      <c r="L93" s="49" t="str">
        <f>IF('ORDER FORM'!A144 &lt;&gt; "",'ORDER FORM'!$J$9,"")</f>
        <v/>
      </c>
      <c r="M93" s="49" t="str">
        <f>IF('ORDER FORM'!A144 &lt;&gt; "",'ORDER FORM'!$J$10,"")</f>
        <v/>
      </c>
      <c r="N93" s="49" t="str">
        <f>IF('ORDER FORM'!A144 &lt;&gt; "",'ORDER FORM'!$J$11,"")</f>
        <v/>
      </c>
      <c r="O93" s="49" t="str">
        <f>IF('ORDER FORM'!A144 &lt;&gt; "",'ORDER FORM'!$J$12,"")</f>
        <v/>
      </c>
      <c r="P93" s="73" t="str">
        <f>IF('ORDER FORM'!A144 &lt;&gt; "",'ORDER FORM'!$J$13,"")</f>
        <v/>
      </c>
      <c r="Q93" s="73" t="str">
        <f>IF('ORDER FORM'!A144 &lt;&gt; "",'ORDER FORM'!$J$14,"")</f>
        <v/>
      </c>
      <c r="R93" s="73" t="str">
        <f>IF('ORDER FORM'!A144 &lt;&gt; "",'ORDER FORM'!$J$53,"")</f>
        <v/>
      </c>
      <c r="S93" s="73" t="str">
        <f>IF('ORDER FORM'!A144 &lt;&gt; "",'ORDER FORM'!$J$5,"")</f>
        <v/>
      </c>
      <c r="T93" s="31" t="str">
        <f>IF('ORDER FORM'!B144 &gt;0,'ORDER FORM'!A144,"")</f>
        <v/>
      </c>
      <c r="U93" t="str">
        <f>IF('ORDER FORM'!A144 &lt;&gt; "",'ORDER FORM'!B144,"")</f>
        <v/>
      </c>
      <c r="V93" t="str">
        <f>IF('ORDER FORM'!A144 &lt;&gt; "",'ORDER FORM'!C144,"")</f>
        <v/>
      </c>
      <c r="W93" s="54" t="str">
        <f>IF('ORDER FORM'!A144 &lt;&gt; "",'ORDER FORM'!D144,"")</f>
        <v/>
      </c>
      <c r="X93" t="str">
        <f>IF('ORDER FORM'!A144 &lt;&gt; "",'ORDER FORM'!E144,"")</f>
        <v/>
      </c>
      <c r="Y93" s="55" t="str">
        <f>IF('ORDER FORM'!A144 &lt;&gt; "",'ORDER FORM'!I144,"")</f>
        <v/>
      </c>
      <c r="Z93" s="55" t="str">
        <f>IF('ORDER FORM'!A144 &lt;&gt; "",'ORDER FORM'!J144,"")</f>
        <v/>
      </c>
      <c r="AA93" s="129" t="str">
        <f>IF('ORDER FORM'!A144&lt;&gt;"",IF('ORDER FORM'!$K$16=0,"",'ORDER FORM'!$K$16),"")</f>
        <v/>
      </c>
      <c r="AB93" s="129" t="str">
        <f>IF('ORDER FORM'!A144&lt;&gt; "", IF('ORDER FORM'!$K$17=0,"",'ORDER FORM'!$K$17),"")</f>
        <v/>
      </c>
      <c r="AC93" s="129" t="str">
        <f>IF('ORDER FORM'!A144&lt;&gt;"",IF('ORDER FORM'!$K$18=0,"",'ORDER FORM'!$K$18),"")</f>
        <v/>
      </c>
    </row>
    <row r="94" spans="1:29">
      <c r="A94" s="81" t="str">
        <f>IF('ORDER FORM'!A145 &lt;&gt; "",'ORDER FORM'!$B$6,"")</f>
        <v/>
      </c>
      <c r="B94" s="49" t="str">
        <f>IF('ORDER FORM'!A145 &lt;&gt; "",'ORDER FORM'!$B$8,"")</f>
        <v/>
      </c>
      <c r="C94" s="81" t="str">
        <f>IF('ORDER FORM'!A145 &lt;&gt; "",'ORDER FORM'!$H$6,"")</f>
        <v/>
      </c>
      <c r="D94" s="50" t="str">
        <f>IF('ORDER FORM'!A145 &lt;&gt; "",'ORDER FORM'!$H$10,"")</f>
        <v/>
      </c>
      <c r="E94" s="113" t="str">
        <f>IF('ORDER FORM'!A145 &lt;&gt; "",IF('ORDER FORM'!$K$19 = 0,"",'ORDER FORM'!$K$19),"")</f>
        <v/>
      </c>
      <c r="F94" s="113" t="str">
        <f>IF('ORDER FORM'!A145 &lt;&gt; "", IF('ORDER FORM'!$H$8 = 0,"",'ORDER FORM'!$H$8),"")</f>
        <v/>
      </c>
      <c r="G94" s="49" t="str">
        <f>IF('ORDER FORM'!A145 &lt;&gt; "",'ORDER FORM'!$J$3,"")</f>
        <v/>
      </c>
      <c r="H94" s="49" t="str">
        <f>IF('ORDER FORM'!A145 &lt;&gt; "",'ORDER FORM'!$J$4,"")</f>
        <v/>
      </c>
      <c r="I94" s="49" t="str">
        <f>IF('ORDER FORM'!A145 &lt;&gt; "",'ORDER FORM'!$J$6,"")</f>
        <v/>
      </c>
      <c r="J94" s="49" t="str">
        <f>IF('ORDER FORM'!A145 &lt;&gt; "",'ORDER FORM'!$J$7,"")</f>
        <v/>
      </c>
      <c r="K94" s="49" t="str">
        <f>IF('ORDER FORM'!A145 &lt;&gt; "",'ORDER FORM'!$J$8,"")</f>
        <v/>
      </c>
      <c r="L94" s="49" t="str">
        <f>IF('ORDER FORM'!A145 &lt;&gt; "",'ORDER FORM'!$J$9,"")</f>
        <v/>
      </c>
      <c r="M94" s="49" t="str">
        <f>IF('ORDER FORM'!A145 &lt;&gt; "",'ORDER FORM'!$J$10,"")</f>
        <v/>
      </c>
      <c r="N94" s="49" t="str">
        <f>IF('ORDER FORM'!A145 &lt;&gt; "",'ORDER FORM'!$J$11,"")</f>
        <v/>
      </c>
      <c r="O94" s="49" t="str">
        <f>IF('ORDER FORM'!A145 &lt;&gt; "",'ORDER FORM'!$J$12,"")</f>
        <v/>
      </c>
      <c r="P94" s="73" t="str">
        <f>IF('ORDER FORM'!A145 &lt;&gt; "",'ORDER FORM'!$J$13,"")</f>
        <v/>
      </c>
      <c r="Q94" s="73" t="str">
        <f>IF('ORDER FORM'!A145 &lt;&gt; "",'ORDER FORM'!$J$14,"")</f>
        <v/>
      </c>
      <c r="R94" s="73" t="str">
        <f>IF('ORDER FORM'!A145 &lt;&gt; "",'ORDER FORM'!$J$53,"")</f>
        <v/>
      </c>
      <c r="S94" s="73" t="str">
        <f>IF('ORDER FORM'!A145 &lt;&gt; "",'ORDER FORM'!$J$5,"")</f>
        <v/>
      </c>
      <c r="T94" s="31" t="str">
        <f>IF('ORDER FORM'!B145 &gt;0,'ORDER FORM'!A145,"")</f>
        <v/>
      </c>
      <c r="U94" t="str">
        <f>IF('ORDER FORM'!A145 &lt;&gt; "",'ORDER FORM'!B145,"")</f>
        <v/>
      </c>
      <c r="V94" t="str">
        <f>IF('ORDER FORM'!A145 &lt;&gt; "",'ORDER FORM'!C145,"")</f>
        <v/>
      </c>
      <c r="W94" s="54" t="str">
        <f>IF('ORDER FORM'!A145 &lt;&gt; "",'ORDER FORM'!D145,"")</f>
        <v/>
      </c>
      <c r="X94" t="str">
        <f>IF('ORDER FORM'!A145 &lt;&gt; "",'ORDER FORM'!E145,"")</f>
        <v/>
      </c>
      <c r="Y94" s="55" t="str">
        <f>IF('ORDER FORM'!A145 &lt;&gt; "",'ORDER FORM'!I145,"")</f>
        <v/>
      </c>
      <c r="Z94" s="55" t="str">
        <f>IF('ORDER FORM'!A145 &lt;&gt; "",'ORDER FORM'!J145,"")</f>
        <v/>
      </c>
      <c r="AA94" s="129" t="str">
        <f>IF('ORDER FORM'!A145&lt;&gt;"",IF('ORDER FORM'!$K$16=0,"",'ORDER FORM'!$K$16),"")</f>
        <v/>
      </c>
      <c r="AB94" s="129" t="str">
        <f>IF('ORDER FORM'!A145&lt;&gt; "", IF('ORDER FORM'!$K$17=0,"",'ORDER FORM'!$K$17),"")</f>
        <v/>
      </c>
      <c r="AC94" s="129" t="str">
        <f>IF('ORDER FORM'!A145&lt;&gt;"",IF('ORDER FORM'!$K$18=0,"",'ORDER FORM'!$K$18),"")</f>
        <v/>
      </c>
    </row>
    <row r="95" spans="1:29">
      <c r="A95" s="81" t="str">
        <f>IF('ORDER FORM'!A146 &lt;&gt; "",'ORDER FORM'!$B$6,"")</f>
        <v/>
      </c>
      <c r="B95" s="49" t="str">
        <f>IF('ORDER FORM'!A146 &lt;&gt; "",'ORDER FORM'!$B$8,"")</f>
        <v/>
      </c>
      <c r="C95" s="81" t="str">
        <f>IF('ORDER FORM'!A146 &lt;&gt; "",'ORDER FORM'!$H$6,"")</f>
        <v/>
      </c>
      <c r="D95" s="50" t="str">
        <f>IF('ORDER FORM'!A146 &lt;&gt; "",'ORDER FORM'!$H$10,"")</f>
        <v/>
      </c>
      <c r="E95" s="113" t="str">
        <f>IF('ORDER FORM'!A146 &lt;&gt; "",IF('ORDER FORM'!$K$19 = 0,"",'ORDER FORM'!$K$19),"")</f>
        <v/>
      </c>
      <c r="F95" s="113" t="str">
        <f>IF('ORDER FORM'!A146 &lt;&gt; "", IF('ORDER FORM'!$H$8 = 0,"",'ORDER FORM'!$H$8),"")</f>
        <v/>
      </c>
      <c r="G95" s="49" t="str">
        <f>IF('ORDER FORM'!A146 &lt;&gt; "",'ORDER FORM'!$J$3,"")</f>
        <v/>
      </c>
      <c r="H95" s="49" t="str">
        <f>IF('ORDER FORM'!A146 &lt;&gt; "",'ORDER FORM'!$J$4,"")</f>
        <v/>
      </c>
      <c r="I95" s="49" t="str">
        <f>IF('ORDER FORM'!A146 &lt;&gt; "",'ORDER FORM'!$J$6,"")</f>
        <v/>
      </c>
      <c r="J95" s="49" t="str">
        <f>IF('ORDER FORM'!A146 &lt;&gt; "",'ORDER FORM'!$J$7,"")</f>
        <v/>
      </c>
      <c r="K95" s="49" t="str">
        <f>IF('ORDER FORM'!A146 &lt;&gt; "",'ORDER FORM'!$J$8,"")</f>
        <v/>
      </c>
      <c r="L95" s="49" t="str">
        <f>IF('ORDER FORM'!A146 &lt;&gt; "",'ORDER FORM'!$J$9,"")</f>
        <v/>
      </c>
      <c r="M95" s="49" t="str">
        <f>IF('ORDER FORM'!A146 &lt;&gt; "",'ORDER FORM'!$J$10,"")</f>
        <v/>
      </c>
      <c r="N95" s="49" t="str">
        <f>IF('ORDER FORM'!A146 &lt;&gt; "",'ORDER FORM'!$J$11,"")</f>
        <v/>
      </c>
      <c r="O95" s="49" t="str">
        <f>IF('ORDER FORM'!A146 &lt;&gt; "",'ORDER FORM'!$J$12,"")</f>
        <v/>
      </c>
      <c r="P95" s="73" t="str">
        <f>IF('ORDER FORM'!A146 &lt;&gt; "",'ORDER FORM'!$J$13,"")</f>
        <v/>
      </c>
      <c r="Q95" s="73" t="str">
        <f>IF('ORDER FORM'!A146 &lt;&gt; "",'ORDER FORM'!$J$14,"")</f>
        <v/>
      </c>
      <c r="R95" s="73" t="str">
        <f>IF('ORDER FORM'!A146 &lt;&gt; "",'ORDER FORM'!$J$53,"")</f>
        <v/>
      </c>
      <c r="S95" s="73" t="str">
        <f>IF('ORDER FORM'!A146 &lt;&gt; "",'ORDER FORM'!$J$5,"")</f>
        <v/>
      </c>
      <c r="T95" s="31" t="str">
        <f>IF('ORDER FORM'!B146 &gt;0,'ORDER FORM'!A146,"")</f>
        <v/>
      </c>
      <c r="U95" t="str">
        <f>IF('ORDER FORM'!A146 &lt;&gt; "",'ORDER FORM'!B146,"")</f>
        <v/>
      </c>
      <c r="V95" t="str">
        <f>IF('ORDER FORM'!A146 &lt;&gt; "",'ORDER FORM'!C146,"")</f>
        <v/>
      </c>
      <c r="W95" s="54" t="str">
        <f>IF('ORDER FORM'!A146 &lt;&gt; "",'ORDER FORM'!D146,"")</f>
        <v/>
      </c>
      <c r="X95" t="str">
        <f>IF('ORDER FORM'!A146 &lt;&gt; "",'ORDER FORM'!E146,"")</f>
        <v/>
      </c>
      <c r="Y95" s="55" t="str">
        <f>IF('ORDER FORM'!A146 &lt;&gt; "",'ORDER FORM'!I146,"")</f>
        <v/>
      </c>
      <c r="Z95" s="55" t="str">
        <f>IF('ORDER FORM'!A146 &lt;&gt; "",'ORDER FORM'!J146,"")</f>
        <v/>
      </c>
      <c r="AA95" s="129" t="str">
        <f>IF('ORDER FORM'!A146&lt;&gt;"",IF('ORDER FORM'!$K$16=0,"",'ORDER FORM'!$K$16),"")</f>
        <v/>
      </c>
      <c r="AB95" s="129" t="str">
        <f>IF('ORDER FORM'!A146&lt;&gt; "", IF('ORDER FORM'!$K$17=0,"",'ORDER FORM'!$K$17),"")</f>
        <v/>
      </c>
      <c r="AC95" s="129" t="str">
        <f>IF('ORDER FORM'!A146&lt;&gt;"",IF('ORDER FORM'!$K$18=0,"",'ORDER FORM'!$K$18),"")</f>
        <v/>
      </c>
    </row>
    <row r="96" spans="1:29">
      <c r="A96" s="81" t="str">
        <f>IF('ORDER FORM'!A147 &lt;&gt; "",'ORDER FORM'!$B$6,"")</f>
        <v/>
      </c>
      <c r="B96" s="49" t="str">
        <f>IF('ORDER FORM'!A147 &lt;&gt; "",'ORDER FORM'!$B$8,"")</f>
        <v/>
      </c>
      <c r="C96" s="81" t="str">
        <f>IF('ORDER FORM'!A147 &lt;&gt; "",'ORDER FORM'!$H$6,"")</f>
        <v/>
      </c>
      <c r="D96" s="50" t="str">
        <f>IF('ORDER FORM'!A147 &lt;&gt; "",'ORDER FORM'!$H$10,"")</f>
        <v/>
      </c>
      <c r="E96" s="113" t="str">
        <f>IF('ORDER FORM'!A147 &lt;&gt; "",IF('ORDER FORM'!$K$19 = 0,"",'ORDER FORM'!$K$19),"")</f>
        <v/>
      </c>
      <c r="F96" s="113" t="str">
        <f>IF('ORDER FORM'!A147 &lt;&gt; "", IF('ORDER FORM'!$H$8 = 0,"",'ORDER FORM'!$H$8),"")</f>
        <v/>
      </c>
      <c r="G96" s="49" t="str">
        <f>IF('ORDER FORM'!A147 &lt;&gt; "",'ORDER FORM'!$J$3,"")</f>
        <v/>
      </c>
      <c r="H96" s="49" t="str">
        <f>IF('ORDER FORM'!A147 &lt;&gt; "",'ORDER FORM'!$J$4,"")</f>
        <v/>
      </c>
      <c r="I96" s="49" t="str">
        <f>IF('ORDER FORM'!A147 &lt;&gt; "",'ORDER FORM'!$J$6,"")</f>
        <v/>
      </c>
      <c r="J96" s="49" t="str">
        <f>IF('ORDER FORM'!A147 &lt;&gt; "",'ORDER FORM'!$J$7,"")</f>
        <v/>
      </c>
      <c r="K96" s="49" t="str">
        <f>IF('ORDER FORM'!A147 &lt;&gt; "",'ORDER FORM'!$J$8,"")</f>
        <v/>
      </c>
      <c r="L96" s="49" t="str">
        <f>IF('ORDER FORM'!A147 &lt;&gt; "",'ORDER FORM'!$J$9,"")</f>
        <v/>
      </c>
      <c r="M96" s="49" t="str">
        <f>IF('ORDER FORM'!A147 &lt;&gt; "",'ORDER FORM'!$J$10,"")</f>
        <v/>
      </c>
      <c r="N96" s="49" t="str">
        <f>IF('ORDER FORM'!A147 &lt;&gt; "",'ORDER FORM'!$J$11,"")</f>
        <v/>
      </c>
      <c r="O96" s="49" t="str">
        <f>IF('ORDER FORM'!A147 &lt;&gt; "",'ORDER FORM'!$J$12,"")</f>
        <v/>
      </c>
      <c r="P96" s="73" t="str">
        <f>IF('ORDER FORM'!A147 &lt;&gt; "",'ORDER FORM'!$J$13,"")</f>
        <v/>
      </c>
      <c r="Q96" s="73" t="str">
        <f>IF('ORDER FORM'!A147 &lt;&gt; "",'ORDER FORM'!$J$14,"")</f>
        <v/>
      </c>
      <c r="R96" s="73" t="str">
        <f>IF('ORDER FORM'!A147 &lt;&gt; "",'ORDER FORM'!$J$53,"")</f>
        <v/>
      </c>
      <c r="S96" s="73" t="str">
        <f>IF('ORDER FORM'!A147 &lt;&gt; "",'ORDER FORM'!$J$5,"")</f>
        <v/>
      </c>
      <c r="T96" s="31" t="str">
        <f>IF('ORDER FORM'!B147 &gt;0,'ORDER FORM'!A147,"")</f>
        <v/>
      </c>
      <c r="U96" t="str">
        <f>IF('ORDER FORM'!A147 &lt;&gt; "",'ORDER FORM'!B147,"")</f>
        <v/>
      </c>
      <c r="V96" t="str">
        <f>IF('ORDER FORM'!A147 &lt;&gt; "",'ORDER FORM'!C147,"")</f>
        <v/>
      </c>
      <c r="W96" s="54" t="str">
        <f>IF('ORDER FORM'!A147 &lt;&gt; "",'ORDER FORM'!D147,"")</f>
        <v/>
      </c>
      <c r="X96" t="str">
        <f>IF('ORDER FORM'!A147 &lt;&gt; "",'ORDER FORM'!E147,"")</f>
        <v/>
      </c>
      <c r="Y96" s="55" t="str">
        <f>IF('ORDER FORM'!A147 &lt;&gt; "",'ORDER FORM'!I147,"")</f>
        <v/>
      </c>
      <c r="Z96" s="55" t="str">
        <f>IF('ORDER FORM'!A147 &lt;&gt; "",'ORDER FORM'!J147,"")</f>
        <v/>
      </c>
      <c r="AA96" s="129" t="str">
        <f>IF('ORDER FORM'!A147&lt;&gt;"",IF('ORDER FORM'!$K$16=0,"",'ORDER FORM'!$K$16),"")</f>
        <v/>
      </c>
      <c r="AB96" s="129" t="str">
        <f>IF('ORDER FORM'!A147&lt;&gt; "", IF('ORDER FORM'!$K$17=0,"",'ORDER FORM'!$K$17),"")</f>
        <v/>
      </c>
      <c r="AC96" s="129" t="str">
        <f>IF('ORDER FORM'!A147&lt;&gt;"",IF('ORDER FORM'!$K$18=0,"",'ORDER FORM'!$K$18),"")</f>
        <v/>
      </c>
    </row>
    <row r="97" spans="1:29">
      <c r="A97" s="81" t="str">
        <f>IF('ORDER FORM'!A148 &lt;&gt; "",'ORDER FORM'!$B$6,"")</f>
        <v/>
      </c>
      <c r="B97" s="49" t="str">
        <f>IF('ORDER FORM'!A148 &lt;&gt; "",'ORDER FORM'!$B$8,"")</f>
        <v/>
      </c>
      <c r="C97" s="81" t="str">
        <f>IF('ORDER FORM'!A148 &lt;&gt; "",'ORDER FORM'!$H$6,"")</f>
        <v/>
      </c>
      <c r="D97" s="50" t="str">
        <f>IF('ORDER FORM'!A148 &lt;&gt; "",'ORDER FORM'!$H$10,"")</f>
        <v/>
      </c>
      <c r="E97" s="113" t="str">
        <f>IF('ORDER FORM'!A148 &lt;&gt; "",IF('ORDER FORM'!$K$19 = 0,"",'ORDER FORM'!$K$19),"")</f>
        <v/>
      </c>
      <c r="F97" s="113" t="str">
        <f>IF('ORDER FORM'!A148 &lt;&gt; "", IF('ORDER FORM'!$H$8 = 0,"",'ORDER FORM'!$H$8),"")</f>
        <v/>
      </c>
      <c r="G97" s="49" t="str">
        <f>IF('ORDER FORM'!A148 &lt;&gt; "",'ORDER FORM'!$J$3,"")</f>
        <v/>
      </c>
      <c r="H97" s="49" t="str">
        <f>IF('ORDER FORM'!A148 &lt;&gt; "",'ORDER FORM'!$J$4,"")</f>
        <v/>
      </c>
      <c r="I97" s="49" t="str">
        <f>IF('ORDER FORM'!A148 &lt;&gt; "",'ORDER FORM'!$J$6,"")</f>
        <v/>
      </c>
      <c r="J97" s="49" t="str">
        <f>IF('ORDER FORM'!A148 &lt;&gt; "",'ORDER FORM'!$J$7,"")</f>
        <v/>
      </c>
      <c r="K97" s="49" t="str">
        <f>IF('ORDER FORM'!A148 &lt;&gt; "",'ORDER FORM'!$J$8,"")</f>
        <v/>
      </c>
      <c r="L97" s="49" t="str">
        <f>IF('ORDER FORM'!A148 &lt;&gt; "",'ORDER FORM'!$J$9,"")</f>
        <v/>
      </c>
      <c r="M97" s="49" t="str">
        <f>IF('ORDER FORM'!A148 &lt;&gt; "",'ORDER FORM'!$J$10,"")</f>
        <v/>
      </c>
      <c r="N97" s="49" t="str">
        <f>IF('ORDER FORM'!A148 &lt;&gt; "",'ORDER FORM'!$J$11,"")</f>
        <v/>
      </c>
      <c r="O97" s="49" t="str">
        <f>IF('ORDER FORM'!A148 &lt;&gt; "",'ORDER FORM'!$J$12,"")</f>
        <v/>
      </c>
      <c r="P97" s="73" t="str">
        <f>IF('ORDER FORM'!A148 &lt;&gt; "",'ORDER FORM'!$J$13,"")</f>
        <v/>
      </c>
      <c r="Q97" s="73" t="str">
        <f>IF('ORDER FORM'!A148 &lt;&gt; "",'ORDER FORM'!$J$14,"")</f>
        <v/>
      </c>
      <c r="R97" s="73" t="str">
        <f>IF('ORDER FORM'!A148 &lt;&gt; "",'ORDER FORM'!$J$53,"")</f>
        <v/>
      </c>
      <c r="S97" s="73" t="str">
        <f>IF('ORDER FORM'!A148 &lt;&gt; "",'ORDER FORM'!$J$5,"")</f>
        <v/>
      </c>
      <c r="T97" s="31" t="str">
        <f>IF('ORDER FORM'!B148 &gt;0,'ORDER FORM'!A148,"")</f>
        <v/>
      </c>
      <c r="U97" t="str">
        <f>IF('ORDER FORM'!A148 &lt;&gt; "",'ORDER FORM'!B148,"")</f>
        <v/>
      </c>
      <c r="V97" t="str">
        <f>IF('ORDER FORM'!A148 &lt;&gt; "",'ORDER FORM'!C148,"")</f>
        <v/>
      </c>
      <c r="W97" s="54" t="str">
        <f>IF('ORDER FORM'!A148 &lt;&gt; "",'ORDER FORM'!D148,"")</f>
        <v/>
      </c>
      <c r="X97" t="str">
        <f>IF('ORDER FORM'!A148 &lt;&gt; "",'ORDER FORM'!E148,"")</f>
        <v/>
      </c>
      <c r="Y97" s="55" t="str">
        <f>IF('ORDER FORM'!A148 &lt;&gt; "",'ORDER FORM'!I148,"")</f>
        <v/>
      </c>
      <c r="Z97" s="55" t="str">
        <f>IF('ORDER FORM'!A148 &lt;&gt; "",'ORDER FORM'!J148,"")</f>
        <v/>
      </c>
      <c r="AA97" s="129" t="str">
        <f>IF('ORDER FORM'!A148&lt;&gt;"",IF('ORDER FORM'!$K$16=0,"",'ORDER FORM'!$K$16),"")</f>
        <v/>
      </c>
      <c r="AB97" s="129" t="str">
        <f>IF('ORDER FORM'!A148&lt;&gt; "", IF('ORDER FORM'!$K$17=0,"",'ORDER FORM'!$K$17),"")</f>
        <v/>
      </c>
      <c r="AC97" s="129" t="str">
        <f>IF('ORDER FORM'!A148&lt;&gt;"",IF('ORDER FORM'!$K$18=0,"",'ORDER FORM'!$K$18),"")</f>
        <v/>
      </c>
    </row>
    <row r="98" spans="1:29">
      <c r="A98" s="81" t="str">
        <f>IF('ORDER FORM'!A149 &lt;&gt; "",'ORDER FORM'!$B$6,"")</f>
        <v/>
      </c>
      <c r="B98" s="49" t="str">
        <f>IF('ORDER FORM'!A149 &lt;&gt; "",'ORDER FORM'!$B$8,"")</f>
        <v/>
      </c>
      <c r="C98" s="81" t="str">
        <f>IF('ORDER FORM'!A149 &lt;&gt; "",'ORDER FORM'!$H$6,"")</f>
        <v/>
      </c>
      <c r="D98" s="50" t="str">
        <f>IF('ORDER FORM'!A149 &lt;&gt; "",'ORDER FORM'!$H$10,"")</f>
        <v/>
      </c>
      <c r="E98" s="113" t="str">
        <f>IF('ORDER FORM'!A149 &lt;&gt; "",IF('ORDER FORM'!$K$19 = 0,"",'ORDER FORM'!$K$19),"")</f>
        <v/>
      </c>
      <c r="F98" s="113" t="str">
        <f>IF('ORDER FORM'!A149 &lt;&gt; "", IF('ORDER FORM'!$H$8 = 0,"",'ORDER FORM'!$H$8),"")</f>
        <v/>
      </c>
      <c r="G98" s="49" t="str">
        <f>IF('ORDER FORM'!A149 &lt;&gt; "",'ORDER FORM'!$J$3,"")</f>
        <v/>
      </c>
      <c r="H98" s="49" t="str">
        <f>IF('ORDER FORM'!A149 &lt;&gt; "",'ORDER FORM'!$J$4,"")</f>
        <v/>
      </c>
      <c r="I98" s="49" t="str">
        <f>IF('ORDER FORM'!A149 &lt;&gt; "",'ORDER FORM'!$J$6,"")</f>
        <v/>
      </c>
      <c r="J98" s="49" t="str">
        <f>IF('ORDER FORM'!A149 &lt;&gt; "",'ORDER FORM'!$J$7,"")</f>
        <v/>
      </c>
      <c r="K98" s="49" t="str">
        <f>IF('ORDER FORM'!A149 &lt;&gt; "",'ORDER FORM'!$J$8,"")</f>
        <v/>
      </c>
      <c r="L98" s="49" t="str">
        <f>IF('ORDER FORM'!A149 &lt;&gt; "",'ORDER FORM'!$J$9,"")</f>
        <v/>
      </c>
      <c r="M98" s="49" t="str">
        <f>IF('ORDER FORM'!A149 &lt;&gt; "",'ORDER FORM'!$J$10,"")</f>
        <v/>
      </c>
      <c r="N98" s="49" t="str">
        <f>IF('ORDER FORM'!A149 &lt;&gt; "",'ORDER FORM'!$J$11,"")</f>
        <v/>
      </c>
      <c r="O98" s="49" t="str">
        <f>IF('ORDER FORM'!A149 &lt;&gt; "",'ORDER FORM'!$J$12,"")</f>
        <v/>
      </c>
      <c r="P98" s="73" t="str">
        <f>IF('ORDER FORM'!A149 &lt;&gt; "",'ORDER FORM'!$J$13,"")</f>
        <v/>
      </c>
      <c r="Q98" s="73" t="str">
        <f>IF('ORDER FORM'!A149 &lt;&gt; "",'ORDER FORM'!$J$14,"")</f>
        <v/>
      </c>
      <c r="R98" s="73" t="str">
        <f>IF('ORDER FORM'!A149 &lt;&gt; "",'ORDER FORM'!$J$53,"")</f>
        <v/>
      </c>
      <c r="S98" s="73" t="str">
        <f>IF('ORDER FORM'!A149 &lt;&gt; "",'ORDER FORM'!$J$5,"")</f>
        <v/>
      </c>
      <c r="T98" s="31" t="str">
        <f>IF('ORDER FORM'!B149 &gt;0,'ORDER FORM'!A149,"")</f>
        <v/>
      </c>
      <c r="U98" t="str">
        <f>IF('ORDER FORM'!A149 &lt;&gt; "",'ORDER FORM'!B149,"")</f>
        <v/>
      </c>
      <c r="V98" t="str">
        <f>IF('ORDER FORM'!A149 &lt;&gt; "",'ORDER FORM'!C149,"")</f>
        <v/>
      </c>
      <c r="W98" s="54" t="str">
        <f>IF('ORDER FORM'!A149 &lt;&gt; "",'ORDER FORM'!D149,"")</f>
        <v/>
      </c>
      <c r="X98" t="str">
        <f>IF('ORDER FORM'!A149 &lt;&gt; "",'ORDER FORM'!E149,"")</f>
        <v/>
      </c>
      <c r="Y98" s="55" t="str">
        <f>IF('ORDER FORM'!A149 &lt;&gt; "",'ORDER FORM'!I149,"")</f>
        <v/>
      </c>
      <c r="Z98" s="55" t="str">
        <f>IF('ORDER FORM'!A149 &lt;&gt; "",'ORDER FORM'!J149,"")</f>
        <v/>
      </c>
      <c r="AA98" s="129" t="str">
        <f>IF('ORDER FORM'!A149&lt;&gt;"",IF('ORDER FORM'!$K$16=0,"",'ORDER FORM'!$K$16),"")</f>
        <v/>
      </c>
      <c r="AB98" s="129" t="str">
        <f>IF('ORDER FORM'!A149&lt;&gt; "", IF('ORDER FORM'!$K$17=0,"",'ORDER FORM'!$K$17),"")</f>
        <v/>
      </c>
      <c r="AC98" s="129" t="str">
        <f>IF('ORDER FORM'!A149&lt;&gt;"",IF('ORDER FORM'!$K$18=0,"",'ORDER FORM'!$K$18),"")</f>
        <v/>
      </c>
    </row>
    <row r="99" spans="1:29">
      <c r="A99" s="81" t="str">
        <f>IF('ORDER FORM'!A150 &lt;&gt; "",'ORDER FORM'!$B$6,"")</f>
        <v/>
      </c>
      <c r="B99" s="49" t="str">
        <f>IF('ORDER FORM'!A150 &lt;&gt; "",'ORDER FORM'!$B$8,"")</f>
        <v/>
      </c>
      <c r="C99" s="81" t="str">
        <f>IF('ORDER FORM'!A150 &lt;&gt; "",'ORDER FORM'!$H$6,"")</f>
        <v/>
      </c>
      <c r="D99" s="50" t="str">
        <f>IF('ORDER FORM'!A150 &lt;&gt; "",'ORDER FORM'!$H$10,"")</f>
        <v/>
      </c>
      <c r="E99" s="113" t="str">
        <f>IF('ORDER FORM'!A150 &lt;&gt; "",IF('ORDER FORM'!$K$19 = 0,"",'ORDER FORM'!$K$19),"")</f>
        <v/>
      </c>
      <c r="F99" s="113" t="str">
        <f>IF('ORDER FORM'!A150 &lt;&gt; "", IF('ORDER FORM'!$H$8 = 0,"",'ORDER FORM'!$H$8),"")</f>
        <v/>
      </c>
      <c r="G99" s="49" t="str">
        <f>IF('ORDER FORM'!A150 &lt;&gt; "",'ORDER FORM'!$J$3,"")</f>
        <v/>
      </c>
      <c r="H99" s="49" t="str">
        <f>IF('ORDER FORM'!A150 &lt;&gt; "",'ORDER FORM'!$J$4,"")</f>
        <v/>
      </c>
      <c r="I99" s="49" t="str">
        <f>IF('ORDER FORM'!A150 &lt;&gt; "",'ORDER FORM'!$J$6,"")</f>
        <v/>
      </c>
      <c r="J99" s="49" t="str">
        <f>IF('ORDER FORM'!A150 &lt;&gt; "",'ORDER FORM'!$J$7,"")</f>
        <v/>
      </c>
      <c r="K99" s="49" t="str">
        <f>IF('ORDER FORM'!A150 &lt;&gt; "",'ORDER FORM'!$J$8,"")</f>
        <v/>
      </c>
      <c r="L99" s="49" t="str">
        <f>IF('ORDER FORM'!A150 &lt;&gt; "",'ORDER FORM'!$J$9,"")</f>
        <v/>
      </c>
      <c r="M99" s="49" t="str">
        <f>IF('ORDER FORM'!A150 &lt;&gt; "",'ORDER FORM'!$J$10,"")</f>
        <v/>
      </c>
      <c r="N99" s="49" t="str">
        <f>IF('ORDER FORM'!A150 &lt;&gt; "",'ORDER FORM'!$J$11,"")</f>
        <v/>
      </c>
      <c r="O99" s="49" t="str">
        <f>IF('ORDER FORM'!A150 &lt;&gt; "",'ORDER FORM'!$J$12,"")</f>
        <v/>
      </c>
      <c r="P99" s="73" t="str">
        <f>IF('ORDER FORM'!A150 &lt;&gt; "",'ORDER FORM'!$J$13,"")</f>
        <v/>
      </c>
      <c r="Q99" s="73" t="str">
        <f>IF('ORDER FORM'!A150 &lt;&gt; "",'ORDER FORM'!$J$14,"")</f>
        <v/>
      </c>
      <c r="R99" s="73" t="str">
        <f>IF('ORDER FORM'!A150 &lt;&gt; "",'ORDER FORM'!$J$53,"")</f>
        <v/>
      </c>
      <c r="S99" s="73" t="str">
        <f>IF('ORDER FORM'!A150 &lt;&gt; "",'ORDER FORM'!$J$5,"")</f>
        <v/>
      </c>
      <c r="T99" s="31" t="str">
        <f>IF('ORDER FORM'!B150 &gt;0,'ORDER FORM'!A150,"")</f>
        <v/>
      </c>
      <c r="U99" t="str">
        <f>IF('ORDER FORM'!A150 &lt;&gt; "",'ORDER FORM'!B150,"")</f>
        <v/>
      </c>
      <c r="V99" t="str">
        <f>IF('ORDER FORM'!A150 &lt;&gt; "",'ORDER FORM'!C150,"")</f>
        <v/>
      </c>
      <c r="W99" s="54" t="str">
        <f>IF('ORDER FORM'!A150 &lt;&gt; "",'ORDER FORM'!D150,"")</f>
        <v/>
      </c>
      <c r="X99" t="str">
        <f>IF('ORDER FORM'!A150 &lt;&gt; "",'ORDER FORM'!E150,"")</f>
        <v/>
      </c>
      <c r="Y99" s="55" t="str">
        <f>IF('ORDER FORM'!A150 &lt;&gt; "",'ORDER FORM'!I150,"")</f>
        <v/>
      </c>
      <c r="Z99" s="55" t="str">
        <f>IF('ORDER FORM'!A150 &lt;&gt; "",'ORDER FORM'!J150,"")</f>
        <v/>
      </c>
      <c r="AA99" s="129" t="str">
        <f>IF('ORDER FORM'!A150&lt;&gt;"",IF('ORDER FORM'!$K$16=0,"",'ORDER FORM'!$K$16),"")</f>
        <v/>
      </c>
      <c r="AB99" s="129" t="str">
        <f>IF('ORDER FORM'!A150&lt;&gt; "", IF('ORDER FORM'!$K$17=0,"",'ORDER FORM'!$K$17),"")</f>
        <v/>
      </c>
      <c r="AC99" s="129" t="str">
        <f>IF('ORDER FORM'!A150&lt;&gt;"",IF('ORDER FORM'!$K$18=0,"",'ORDER FORM'!$K$18),"")</f>
        <v/>
      </c>
    </row>
    <row r="100" spans="1:29">
      <c r="A100" s="81" t="str">
        <f>IF('ORDER FORM'!A151 &lt;&gt; "",'ORDER FORM'!$B$6,"")</f>
        <v/>
      </c>
      <c r="B100" s="49" t="str">
        <f>IF('ORDER FORM'!A151 &lt;&gt; "",'ORDER FORM'!$B$8,"")</f>
        <v/>
      </c>
      <c r="C100" s="81" t="str">
        <f>IF('ORDER FORM'!A151 &lt;&gt; "",'ORDER FORM'!$H$6,"")</f>
        <v/>
      </c>
      <c r="D100" s="50" t="str">
        <f>IF('ORDER FORM'!A151 &lt;&gt; "",'ORDER FORM'!$H$10,"")</f>
        <v/>
      </c>
      <c r="E100" s="113" t="str">
        <f>IF('ORDER FORM'!A151 &lt;&gt; "",IF('ORDER FORM'!$K$19 = 0,"",'ORDER FORM'!$K$19),"")</f>
        <v/>
      </c>
      <c r="F100" s="113" t="str">
        <f>IF('ORDER FORM'!A151 &lt;&gt; "", IF('ORDER FORM'!$H$8 = 0,"",'ORDER FORM'!$H$8),"")</f>
        <v/>
      </c>
      <c r="G100" s="49" t="str">
        <f>IF('ORDER FORM'!A151 &lt;&gt; "",'ORDER FORM'!$J$3,"")</f>
        <v/>
      </c>
      <c r="H100" s="49" t="str">
        <f>IF('ORDER FORM'!A151 &lt;&gt; "",'ORDER FORM'!$J$4,"")</f>
        <v/>
      </c>
      <c r="I100" s="49" t="str">
        <f>IF('ORDER FORM'!A151 &lt;&gt; "",'ORDER FORM'!$J$6,"")</f>
        <v/>
      </c>
      <c r="J100" s="49" t="str">
        <f>IF('ORDER FORM'!A151 &lt;&gt; "",'ORDER FORM'!$J$7,"")</f>
        <v/>
      </c>
      <c r="K100" s="49" t="str">
        <f>IF('ORDER FORM'!A151 &lt;&gt; "",'ORDER FORM'!$J$8,"")</f>
        <v/>
      </c>
      <c r="L100" s="49" t="str">
        <f>IF('ORDER FORM'!A151 &lt;&gt; "",'ORDER FORM'!$J$9,"")</f>
        <v/>
      </c>
      <c r="M100" s="49" t="str">
        <f>IF('ORDER FORM'!A151 &lt;&gt; "",'ORDER FORM'!$J$10,"")</f>
        <v/>
      </c>
      <c r="N100" s="49" t="str">
        <f>IF('ORDER FORM'!A151 &lt;&gt; "",'ORDER FORM'!$J$11,"")</f>
        <v/>
      </c>
      <c r="O100" s="49" t="str">
        <f>IF('ORDER FORM'!A151 &lt;&gt; "",'ORDER FORM'!$J$12,"")</f>
        <v/>
      </c>
      <c r="P100" s="73" t="str">
        <f>IF('ORDER FORM'!A151 &lt;&gt; "",'ORDER FORM'!$J$13,"")</f>
        <v/>
      </c>
      <c r="Q100" s="73" t="str">
        <f>IF('ORDER FORM'!A151 &lt;&gt; "",'ORDER FORM'!$J$14,"")</f>
        <v/>
      </c>
      <c r="R100" s="73" t="str">
        <f>IF('ORDER FORM'!A151 &lt;&gt; "",'ORDER FORM'!$J$53,"")</f>
        <v/>
      </c>
      <c r="S100" s="73" t="str">
        <f>IF('ORDER FORM'!A151 &lt;&gt; "",'ORDER FORM'!$J$5,"")</f>
        <v/>
      </c>
      <c r="T100" s="31" t="str">
        <f>IF('ORDER FORM'!B151 &gt;0,'ORDER FORM'!A151,"")</f>
        <v/>
      </c>
      <c r="U100" t="str">
        <f>IF('ORDER FORM'!A151 &lt;&gt; "",'ORDER FORM'!B151,"")</f>
        <v/>
      </c>
      <c r="V100" t="str">
        <f>IF('ORDER FORM'!A151 &lt;&gt; "",'ORDER FORM'!C151,"")</f>
        <v/>
      </c>
      <c r="W100" s="54" t="str">
        <f>IF('ORDER FORM'!A151 &lt;&gt; "",'ORDER FORM'!D151,"")</f>
        <v/>
      </c>
      <c r="X100" t="str">
        <f>IF('ORDER FORM'!A151 &lt;&gt; "",'ORDER FORM'!E151,"")</f>
        <v/>
      </c>
      <c r="Y100" s="55" t="str">
        <f>IF('ORDER FORM'!A151 &lt;&gt; "",'ORDER FORM'!I151,"")</f>
        <v/>
      </c>
      <c r="Z100" s="55" t="str">
        <f>IF('ORDER FORM'!A151 &lt;&gt; "",'ORDER FORM'!J151,"")</f>
        <v/>
      </c>
      <c r="AA100" s="129" t="str">
        <f>IF('ORDER FORM'!A151&lt;&gt;"",IF('ORDER FORM'!$K$16=0,"",'ORDER FORM'!$K$16),"")</f>
        <v/>
      </c>
      <c r="AB100" s="129" t="str">
        <f>IF('ORDER FORM'!A151&lt;&gt; "", IF('ORDER FORM'!$K$17=0,"",'ORDER FORM'!$K$17),"")</f>
        <v/>
      </c>
      <c r="AC100" s="129" t="str">
        <f>IF('ORDER FORM'!A151&lt;&gt;"",IF('ORDER FORM'!$K$18=0,"",'ORDER FORM'!$K$18),"")</f>
        <v/>
      </c>
    </row>
    <row r="101" spans="1:29">
      <c r="A101" s="81" t="str">
        <f>IF('ORDER FORM'!A152 &lt;&gt; "",'ORDER FORM'!$B$6,"")</f>
        <v/>
      </c>
      <c r="B101" s="49" t="str">
        <f>IF('ORDER FORM'!A152 &lt;&gt; "",'ORDER FORM'!$B$8,"")</f>
        <v/>
      </c>
      <c r="C101" s="81" t="str">
        <f>IF('ORDER FORM'!A152 &lt;&gt; "",'ORDER FORM'!$H$6,"")</f>
        <v/>
      </c>
      <c r="D101" s="50" t="str">
        <f>IF('ORDER FORM'!A152 &lt;&gt; "",'ORDER FORM'!$H$10,"")</f>
        <v/>
      </c>
      <c r="E101" s="113" t="str">
        <f>IF('ORDER FORM'!A152 &lt;&gt; "",IF('ORDER FORM'!$K$19 = 0,"",'ORDER FORM'!$K$19),"")</f>
        <v/>
      </c>
      <c r="F101" s="113" t="str">
        <f>IF('ORDER FORM'!A152 &lt;&gt; "", IF('ORDER FORM'!$H$8 = 0,"",'ORDER FORM'!$H$8),"")</f>
        <v/>
      </c>
      <c r="G101" s="49" t="str">
        <f>IF('ORDER FORM'!A152 &lt;&gt; "",'ORDER FORM'!$J$3,"")</f>
        <v/>
      </c>
      <c r="H101" s="49" t="str">
        <f>IF('ORDER FORM'!A152 &lt;&gt; "",'ORDER FORM'!$J$4,"")</f>
        <v/>
      </c>
      <c r="I101" s="49" t="str">
        <f>IF('ORDER FORM'!A152 &lt;&gt; "",'ORDER FORM'!$J$6,"")</f>
        <v/>
      </c>
      <c r="J101" s="49" t="str">
        <f>IF('ORDER FORM'!A152 &lt;&gt; "",'ORDER FORM'!$J$7,"")</f>
        <v/>
      </c>
      <c r="K101" s="49" t="str">
        <f>IF('ORDER FORM'!A152 &lt;&gt; "",'ORDER FORM'!$J$8,"")</f>
        <v/>
      </c>
      <c r="L101" s="49" t="str">
        <f>IF('ORDER FORM'!A152 &lt;&gt; "",'ORDER FORM'!$J$9,"")</f>
        <v/>
      </c>
      <c r="M101" s="49" t="str">
        <f>IF('ORDER FORM'!A152 &lt;&gt; "",'ORDER FORM'!$J$10,"")</f>
        <v/>
      </c>
      <c r="N101" s="49" t="str">
        <f>IF('ORDER FORM'!A152 &lt;&gt; "",'ORDER FORM'!$J$11,"")</f>
        <v/>
      </c>
      <c r="O101" s="49" t="str">
        <f>IF('ORDER FORM'!A152 &lt;&gt; "",'ORDER FORM'!$J$12,"")</f>
        <v/>
      </c>
      <c r="P101" s="73" t="str">
        <f>IF('ORDER FORM'!A152 &lt;&gt; "",'ORDER FORM'!$J$13,"")</f>
        <v/>
      </c>
      <c r="Q101" s="73" t="str">
        <f>IF('ORDER FORM'!A152 &lt;&gt; "",'ORDER FORM'!$J$14,"")</f>
        <v/>
      </c>
      <c r="R101" s="73" t="str">
        <f>IF('ORDER FORM'!A152 &lt;&gt; "",'ORDER FORM'!$J$53,"")</f>
        <v/>
      </c>
      <c r="S101" s="73" t="str">
        <f>IF('ORDER FORM'!A152 &lt;&gt; "",'ORDER FORM'!$J$5,"")</f>
        <v/>
      </c>
      <c r="T101" s="31" t="str">
        <f>IF('ORDER FORM'!B152 &gt;0,'ORDER FORM'!A152,"")</f>
        <v/>
      </c>
      <c r="U101" t="str">
        <f>IF('ORDER FORM'!A152 &lt;&gt; "",'ORDER FORM'!B152,"")</f>
        <v/>
      </c>
      <c r="V101" t="str">
        <f>IF('ORDER FORM'!A152 &lt;&gt; "",'ORDER FORM'!C152,"")</f>
        <v/>
      </c>
      <c r="W101" s="54" t="str">
        <f>IF('ORDER FORM'!A152 &lt;&gt; "",'ORDER FORM'!D152,"")</f>
        <v/>
      </c>
      <c r="X101" t="str">
        <f>IF('ORDER FORM'!A152 &lt;&gt; "",'ORDER FORM'!E152,"")</f>
        <v/>
      </c>
      <c r="Y101" s="55" t="str">
        <f>IF('ORDER FORM'!A152 &lt;&gt; "",'ORDER FORM'!I152,"")</f>
        <v/>
      </c>
      <c r="Z101" s="55" t="str">
        <f>IF('ORDER FORM'!A152 &lt;&gt; "",'ORDER FORM'!J152,"")</f>
        <v/>
      </c>
      <c r="AA101" s="129" t="str">
        <f>IF('ORDER FORM'!A152&lt;&gt;"",IF('ORDER FORM'!$K$16=0,"",'ORDER FORM'!$K$16),"")</f>
        <v/>
      </c>
      <c r="AB101" s="129" t="str">
        <f>IF('ORDER FORM'!A152&lt;&gt; "", IF('ORDER FORM'!$K$17=0,"",'ORDER FORM'!$K$17),"")</f>
        <v/>
      </c>
      <c r="AC101" s="129" t="str">
        <f>IF('ORDER FORM'!A152&lt;&gt;"",IF('ORDER FORM'!$K$18=0,"",'ORDER FORM'!$K$18),"")</f>
        <v/>
      </c>
    </row>
    <row r="102" spans="1:29">
      <c r="A102" s="81" t="str">
        <f>IF('ORDER FORM'!A153 &lt;&gt; "",'ORDER FORM'!$B$6,"")</f>
        <v/>
      </c>
      <c r="B102" s="49" t="str">
        <f>IF('ORDER FORM'!A153 &lt;&gt; "",'ORDER FORM'!$B$8,"")</f>
        <v/>
      </c>
      <c r="C102" s="81" t="str">
        <f>IF('ORDER FORM'!A153 &lt;&gt; "",'ORDER FORM'!$H$6,"")</f>
        <v/>
      </c>
      <c r="D102" s="50" t="str">
        <f>IF('ORDER FORM'!A153 &lt;&gt; "",'ORDER FORM'!$H$10,"")</f>
        <v/>
      </c>
      <c r="E102" s="113" t="str">
        <f>IF('ORDER FORM'!A153 &lt;&gt; "",IF('ORDER FORM'!$K$19 = 0,"",'ORDER FORM'!$K$19),"")</f>
        <v/>
      </c>
      <c r="F102" s="113" t="str">
        <f>IF('ORDER FORM'!A153 &lt;&gt; "", IF('ORDER FORM'!$H$8 = 0,"",'ORDER FORM'!$H$8),"")</f>
        <v/>
      </c>
      <c r="G102" s="49" t="str">
        <f>IF('ORDER FORM'!A153 &lt;&gt; "",'ORDER FORM'!$J$3,"")</f>
        <v/>
      </c>
      <c r="H102" s="49" t="str">
        <f>IF('ORDER FORM'!A153 &lt;&gt; "",'ORDER FORM'!$J$4,"")</f>
        <v/>
      </c>
      <c r="I102" s="49" t="str">
        <f>IF('ORDER FORM'!A153 &lt;&gt; "",'ORDER FORM'!$J$6,"")</f>
        <v/>
      </c>
      <c r="J102" s="49" t="str">
        <f>IF('ORDER FORM'!A153 &lt;&gt; "",'ORDER FORM'!$J$7,"")</f>
        <v/>
      </c>
      <c r="K102" s="49" t="str">
        <f>IF('ORDER FORM'!A153 &lt;&gt; "",'ORDER FORM'!$J$8,"")</f>
        <v/>
      </c>
      <c r="L102" s="49" t="str">
        <f>IF('ORDER FORM'!A153 &lt;&gt; "",'ORDER FORM'!$J$9,"")</f>
        <v/>
      </c>
      <c r="M102" s="49" t="str">
        <f>IF('ORDER FORM'!A153 &lt;&gt; "",'ORDER FORM'!$J$10,"")</f>
        <v/>
      </c>
      <c r="N102" s="49" t="str">
        <f>IF('ORDER FORM'!A153 &lt;&gt; "",'ORDER FORM'!$J$11,"")</f>
        <v/>
      </c>
      <c r="O102" s="49" t="str">
        <f>IF('ORDER FORM'!A153 &lt;&gt; "",'ORDER FORM'!$J$12,"")</f>
        <v/>
      </c>
      <c r="P102" s="73" t="str">
        <f>IF('ORDER FORM'!A153 &lt;&gt; "",'ORDER FORM'!$J$13,"")</f>
        <v/>
      </c>
      <c r="Q102" s="73" t="str">
        <f>IF('ORDER FORM'!A153 &lt;&gt; "",'ORDER FORM'!$J$14,"")</f>
        <v/>
      </c>
      <c r="R102" s="73" t="str">
        <f>IF('ORDER FORM'!A153 &lt;&gt; "",'ORDER FORM'!$J$53,"")</f>
        <v/>
      </c>
      <c r="S102" s="73" t="str">
        <f>IF('ORDER FORM'!A153 &lt;&gt; "",'ORDER FORM'!$J$5,"")</f>
        <v/>
      </c>
      <c r="T102" s="31" t="str">
        <f>IF('ORDER FORM'!B153 &gt;0,'ORDER FORM'!A153,"")</f>
        <v/>
      </c>
      <c r="U102" t="str">
        <f>IF('ORDER FORM'!A153 &lt;&gt; "",'ORDER FORM'!B153,"")</f>
        <v/>
      </c>
      <c r="V102" t="str">
        <f>IF('ORDER FORM'!A153 &lt;&gt; "",'ORDER FORM'!C153,"")</f>
        <v/>
      </c>
      <c r="W102" s="54" t="str">
        <f>IF('ORDER FORM'!A153 &lt;&gt; "",'ORDER FORM'!D153,"")</f>
        <v/>
      </c>
      <c r="X102" t="str">
        <f>IF('ORDER FORM'!A153 &lt;&gt; "",'ORDER FORM'!E153,"")</f>
        <v/>
      </c>
      <c r="Y102" s="55" t="str">
        <f>IF('ORDER FORM'!A153 &lt;&gt; "",'ORDER FORM'!I153,"")</f>
        <v/>
      </c>
      <c r="Z102" s="55" t="str">
        <f>IF('ORDER FORM'!A153 &lt;&gt; "",'ORDER FORM'!J153,"")</f>
        <v/>
      </c>
      <c r="AA102" s="129" t="str">
        <f>IF('ORDER FORM'!A153&lt;&gt;"",IF('ORDER FORM'!$K$16=0,"",'ORDER FORM'!$K$16),"")</f>
        <v/>
      </c>
      <c r="AB102" s="129" t="str">
        <f>IF('ORDER FORM'!A153&lt;&gt; "", IF('ORDER FORM'!$K$17=0,"",'ORDER FORM'!$K$17),"")</f>
        <v/>
      </c>
      <c r="AC102" s="129" t="str">
        <f>IF('ORDER FORM'!A153&lt;&gt;"",IF('ORDER FORM'!$K$18=0,"",'ORDER FORM'!$K$18),"")</f>
        <v/>
      </c>
    </row>
    <row r="103" spans="1:29">
      <c r="A103" s="81" t="str">
        <f>IF('ORDER FORM'!A154 &lt;&gt; "",'ORDER FORM'!$B$6,"")</f>
        <v/>
      </c>
      <c r="B103" s="49" t="str">
        <f>IF('ORDER FORM'!A154 &lt;&gt; "",'ORDER FORM'!$B$8,"")</f>
        <v/>
      </c>
      <c r="C103" s="81" t="str">
        <f>IF('ORDER FORM'!A154 &lt;&gt; "",'ORDER FORM'!$H$6,"")</f>
        <v/>
      </c>
      <c r="D103" s="50" t="str">
        <f>IF('ORDER FORM'!A154 &lt;&gt; "",'ORDER FORM'!$H$10,"")</f>
        <v/>
      </c>
      <c r="E103" s="113" t="str">
        <f>IF('ORDER FORM'!A154 &lt;&gt; "",IF('ORDER FORM'!$K$19 = 0,"",'ORDER FORM'!$K$19),"")</f>
        <v/>
      </c>
      <c r="F103" s="113" t="str">
        <f>IF('ORDER FORM'!A154 &lt;&gt; "", IF('ORDER FORM'!$H$8 = 0,"",'ORDER FORM'!$H$8),"")</f>
        <v/>
      </c>
      <c r="G103" s="49" t="str">
        <f>IF('ORDER FORM'!A154 &lt;&gt; "",'ORDER FORM'!$J$3,"")</f>
        <v/>
      </c>
      <c r="H103" s="49" t="str">
        <f>IF('ORDER FORM'!A154 &lt;&gt; "",'ORDER FORM'!$J$4,"")</f>
        <v/>
      </c>
      <c r="I103" s="49" t="str">
        <f>IF('ORDER FORM'!A154 &lt;&gt; "",'ORDER FORM'!$J$6,"")</f>
        <v/>
      </c>
      <c r="J103" s="49" t="str">
        <f>IF('ORDER FORM'!A154 &lt;&gt; "",'ORDER FORM'!$J$7,"")</f>
        <v/>
      </c>
      <c r="K103" s="49" t="str">
        <f>IF('ORDER FORM'!A154 &lt;&gt; "",'ORDER FORM'!$J$8,"")</f>
        <v/>
      </c>
      <c r="L103" s="49" t="str">
        <f>IF('ORDER FORM'!A154 &lt;&gt; "",'ORDER FORM'!$J$9,"")</f>
        <v/>
      </c>
      <c r="M103" s="49" t="str">
        <f>IF('ORDER FORM'!A154 &lt;&gt; "",'ORDER FORM'!$J$10,"")</f>
        <v/>
      </c>
      <c r="N103" s="49" t="str">
        <f>IF('ORDER FORM'!A154 &lt;&gt; "",'ORDER FORM'!$J$11,"")</f>
        <v/>
      </c>
      <c r="O103" s="49" t="str">
        <f>IF('ORDER FORM'!A154 &lt;&gt; "",'ORDER FORM'!$J$12,"")</f>
        <v/>
      </c>
      <c r="P103" s="73" t="str">
        <f>IF('ORDER FORM'!A154 &lt;&gt; "",'ORDER FORM'!$J$13,"")</f>
        <v/>
      </c>
      <c r="Q103" s="73" t="str">
        <f>IF('ORDER FORM'!A154 &lt;&gt; "",'ORDER FORM'!$J$14,"")</f>
        <v/>
      </c>
      <c r="R103" s="73" t="str">
        <f>IF('ORDER FORM'!A154 &lt;&gt; "",'ORDER FORM'!$J$53,"")</f>
        <v/>
      </c>
      <c r="S103" s="73" t="str">
        <f>IF('ORDER FORM'!A154 &lt;&gt; "",'ORDER FORM'!$J$5,"")</f>
        <v/>
      </c>
      <c r="T103" s="31" t="str">
        <f>IF('ORDER FORM'!B154 &gt;0,'ORDER FORM'!A154,"")</f>
        <v/>
      </c>
      <c r="U103" t="str">
        <f>IF('ORDER FORM'!A154 &lt;&gt; "",'ORDER FORM'!B154,"")</f>
        <v/>
      </c>
      <c r="V103" t="str">
        <f>IF('ORDER FORM'!A154 &lt;&gt; "",'ORDER FORM'!C154,"")</f>
        <v/>
      </c>
      <c r="W103" s="54" t="str">
        <f>IF('ORDER FORM'!A154 &lt;&gt; "",'ORDER FORM'!D154,"")</f>
        <v/>
      </c>
      <c r="X103" t="str">
        <f>IF('ORDER FORM'!A154 &lt;&gt; "",'ORDER FORM'!E154,"")</f>
        <v/>
      </c>
      <c r="Y103" s="55" t="str">
        <f>IF('ORDER FORM'!A154 &lt;&gt; "",'ORDER FORM'!I154,"")</f>
        <v/>
      </c>
      <c r="Z103" s="55" t="str">
        <f>IF('ORDER FORM'!A154 &lt;&gt; "",'ORDER FORM'!J154,"")</f>
        <v/>
      </c>
      <c r="AA103" s="129" t="str">
        <f>IF('ORDER FORM'!A154&lt;&gt;"",IF('ORDER FORM'!$K$16=0,"",'ORDER FORM'!$K$16),"")</f>
        <v/>
      </c>
      <c r="AB103" s="129" t="str">
        <f>IF('ORDER FORM'!A154&lt;&gt; "", IF('ORDER FORM'!$K$17=0,"",'ORDER FORM'!$K$17),"")</f>
        <v/>
      </c>
      <c r="AC103" s="129" t="str">
        <f>IF('ORDER FORM'!A154&lt;&gt;"",IF('ORDER FORM'!$K$18=0,"",'ORDER FORM'!$K$18),"")</f>
        <v/>
      </c>
    </row>
    <row r="104" spans="1:29">
      <c r="A104" s="81" t="str">
        <f>IF('ORDER FORM'!A155 &lt;&gt; "",'ORDER FORM'!$B$6,"")</f>
        <v/>
      </c>
      <c r="B104" s="49" t="str">
        <f>IF('ORDER FORM'!A155 &lt;&gt; "",'ORDER FORM'!$B$8,"")</f>
        <v/>
      </c>
      <c r="C104" s="81" t="str">
        <f>IF('ORDER FORM'!A155 &lt;&gt; "",'ORDER FORM'!$H$6,"")</f>
        <v/>
      </c>
      <c r="D104" s="50" t="str">
        <f>IF('ORDER FORM'!A155 &lt;&gt; "",'ORDER FORM'!$H$10,"")</f>
        <v/>
      </c>
      <c r="E104" s="113" t="str">
        <f>IF('ORDER FORM'!A155 &lt;&gt; "",IF('ORDER FORM'!$K$19 = 0,"",'ORDER FORM'!$K$19),"")</f>
        <v/>
      </c>
      <c r="F104" s="113" t="str">
        <f>IF('ORDER FORM'!A155 &lt;&gt; "", IF('ORDER FORM'!$H$8 = 0,"",'ORDER FORM'!$H$8),"")</f>
        <v/>
      </c>
      <c r="G104" s="49" t="str">
        <f>IF('ORDER FORM'!A155 &lt;&gt; "",'ORDER FORM'!$J$3,"")</f>
        <v/>
      </c>
      <c r="H104" s="49" t="str">
        <f>IF('ORDER FORM'!A155 &lt;&gt; "",'ORDER FORM'!$J$4,"")</f>
        <v/>
      </c>
      <c r="I104" s="49" t="str">
        <f>IF('ORDER FORM'!A155 &lt;&gt; "",'ORDER FORM'!$J$6,"")</f>
        <v/>
      </c>
      <c r="J104" s="49" t="str">
        <f>IF('ORDER FORM'!A155 &lt;&gt; "",'ORDER FORM'!$J$7,"")</f>
        <v/>
      </c>
      <c r="K104" s="49" t="str">
        <f>IF('ORDER FORM'!A155 &lt;&gt; "",'ORDER FORM'!$J$8,"")</f>
        <v/>
      </c>
      <c r="L104" s="49" t="str">
        <f>IF('ORDER FORM'!A155 &lt;&gt; "",'ORDER FORM'!$J$9,"")</f>
        <v/>
      </c>
      <c r="M104" s="49" t="str">
        <f>IF('ORDER FORM'!A155 &lt;&gt; "",'ORDER FORM'!$J$10,"")</f>
        <v/>
      </c>
      <c r="N104" s="49" t="str">
        <f>IF('ORDER FORM'!A155 &lt;&gt; "",'ORDER FORM'!$J$11,"")</f>
        <v/>
      </c>
      <c r="O104" s="49" t="str">
        <f>IF('ORDER FORM'!A155 &lt;&gt; "",'ORDER FORM'!$J$12,"")</f>
        <v/>
      </c>
      <c r="P104" s="73" t="str">
        <f>IF('ORDER FORM'!A155 &lt;&gt; "",'ORDER FORM'!$J$13,"")</f>
        <v/>
      </c>
      <c r="Q104" s="73" t="str">
        <f>IF('ORDER FORM'!A155 &lt;&gt; "",'ORDER FORM'!$J$14,"")</f>
        <v/>
      </c>
      <c r="R104" s="73" t="str">
        <f>IF('ORDER FORM'!A155 &lt;&gt; "",'ORDER FORM'!$J$53,"")</f>
        <v/>
      </c>
      <c r="S104" s="73" t="str">
        <f>IF('ORDER FORM'!A155 &lt;&gt; "",'ORDER FORM'!$J$5,"")</f>
        <v/>
      </c>
      <c r="T104" s="31" t="str">
        <f>IF('ORDER FORM'!B155 &gt;0,'ORDER FORM'!A155,"")</f>
        <v/>
      </c>
      <c r="U104" t="str">
        <f>IF('ORDER FORM'!A155 &lt;&gt; "",'ORDER FORM'!B155,"")</f>
        <v/>
      </c>
      <c r="V104" t="str">
        <f>IF('ORDER FORM'!A155 &lt;&gt; "",'ORDER FORM'!C155,"")</f>
        <v/>
      </c>
      <c r="W104" s="54" t="str">
        <f>IF('ORDER FORM'!A155 &lt;&gt; "",'ORDER FORM'!D155,"")</f>
        <v/>
      </c>
      <c r="X104" t="str">
        <f>IF('ORDER FORM'!A155 &lt;&gt; "",'ORDER FORM'!E155,"")</f>
        <v/>
      </c>
      <c r="Y104" s="55" t="str">
        <f>IF('ORDER FORM'!A155 &lt;&gt; "",'ORDER FORM'!I155,"")</f>
        <v/>
      </c>
      <c r="Z104" s="55" t="str">
        <f>IF('ORDER FORM'!A155 &lt;&gt; "",'ORDER FORM'!J155,"")</f>
        <v/>
      </c>
      <c r="AA104" s="129" t="str">
        <f>IF('ORDER FORM'!A155&lt;&gt;"",IF('ORDER FORM'!$K$16=0,"",'ORDER FORM'!$K$16),"")</f>
        <v/>
      </c>
      <c r="AB104" s="129" t="str">
        <f>IF('ORDER FORM'!A155&lt;&gt; "", IF('ORDER FORM'!$K$17=0,"",'ORDER FORM'!$K$17),"")</f>
        <v/>
      </c>
      <c r="AC104" s="129" t="str">
        <f>IF('ORDER FORM'!A155&lt;&gt;"",IF('ORDER FORM'!$K$18=0,"",'ORDER FORM'!$K$18),"")</f>
        <v/>
      </c>
    </row>
    <row r="105" spans="1:29">
      <c r="A105" s="81" t="str">
        <f>IF('ORDER FORM'!A156 &lt;&gt; "",'ORDER FORM'!$B$6,"")</f>
        <v/>
      </c>
      <c r="B105" s="49" t="str">
        <f>IF('ORDER FORM'!A156 &lt;&gt; "",'ORDER FORM'!$B$8,"")</f>
        <v/>
      </c>
      <c r="C105" s="81" t="str">
        <f>IF('ORDER FORM'!A156 &lt;&gt; "",'ORDER FORM'!$H$6,"")</f>
        <v/>
      </c>
      <c r="D105" s="50" t="str">
        <f>IF('ORDER FORM'!A156 &lt;&gt; "",'ORDER FORM'!$H$10,"")</f>
        <v/>
      </c>
      <c r="E105" s="113" t="str">
        <f>IF('ORDER FORM'!A156 &lt;&gt; "",IF('ORDER FORM'!$K$19 = 0,"",'ORDER FORM'!$K$19),"")</f>
        <v/>
      </c>
      <c r="F105" s="113" t="str">
        <f>IF('ORDER FORM'!A156 &lt;&gt; "", IF('ORDER FORM'!$H$8 = 0,"",'ORDER FORM'!$H$8),"")</f>
        <v/>
      </c>
      <c r="G105" s="49" t="str">
        <f>IF('ORDER FORM'!A156 &lt;&gt; "",'ORDER FORM'!$J$3,"")</f>
        <v/>
      </c>
      <c r="H105" s="49" t="str">
        <f>IF('ORDER FORM'!A156 &lt;&gt; "",'ORDER FORM'!$J$4,"")</f>
        <v/>
      </c>
      <c r="I105" s="49" t="str">
        <f>IF('ORDER FORM'!A156 &lt;&gt; "",'ORDER FORM'!$J$6,"")</f>
        <v/>
      </c>
      <c r="J105" s="49" t="str">
        <f>IF('ORDER FORM'!A156 &lt;&gt; "",'ORDER FORM'!$J$7,"")</f>
        <v/>
      </c>
      <c r="K105" s="49" t="str">
        <f>IF('ORDER FORM'!A156 &lt;&gt; "",'ORDER FORM'!$J$8,"")</f>
        <v/>
      </c>
      <c r="L105" s="49" t="str">
        <f>IF('ORDER FORM'!A156 &lt;&gt; "",'ORDER FORM'!$J$9,"")</f>
        <v/>
      </c>
      <c r="M105" s="49" t="str">
        <f>IF('ORDER FORM'!A156 &lt;&gt; "",'ORDER FORM'!$J$10,"")</f>
        <v/>
      </c>
      <c r="N105" s="49" t="str">
        <f>IF('ORDER FORM'!A156 &lt;&gt; "",'ORDER FORM'!$J$11,"")</f>
        <v/>
      </c>
      <c r="O105" s="49" t="str">
        <f>IF('ORDER FORM'!A156 &lt;&gt; "",'ORDER FORM'!$J$12,"")</f>
        <v/>
      </c>
      <c r="P105" s="73" t="str">
        <f>IF('ORDER FORM'!A156 &lt;&gt; "",'ORDER FORM'!$J$13,"")</f>
        <v/>
      </c>
      <c r="Q105" s="73" t="str">
        <f>IF('ORDER FORM'!A156 &lt;&gt; "",'ORDER FORM'!$J$14,"")</f>
        <v/>
      </c>
      <c r="R105" s="73" t="str">
        <f>IF('ORDER FORM'!A156 &lt;&gt; "",'ORDER FORM'!$J$53,"")</f>
        <v/>
      </c>
      <c r="S105" s="73" t="str">
        <f>IF('ORDER FORM'!A156 &lt;&gt; "",'ORDER FORM'!$J$5,"")</f>
        <v/>
      </c>
      <c r="T105" s="31" t="str">
        <f>IF('ORDER FORM'!B156 &gt;0,'ORDER FORM'!A156,"")</f>
        <v/>
      </c>
      <c r="U105" t="str">
        <f>IF('ORDER FORM'!A156 &lt;&gt; "",'ORDER FORM'!B156,"")</f>
        <v/>
      </c>
      <c r="V105" t="str">
        <f>IF('ORDER FORM'!A156 &lt;&gt; "",'ORDER FORM'!C156,"")</f>
        <v/>
      </c>
      <c r="W105" s="54" t="str">
        <f>IF('ORDER FORM'!A156 &lt;&gt; "",'ORDER FORM'!D156,"")</f>
        <v/>
      </c>
      <c r="X105" t="str">
        <f>IF('ORDER FORM'!A156 &lt;&gt; "",'ORDER FORM'!E156,"")</f>
        <v/>
      </c>
      <c r="Y105" s="55" t="str">
        <f>IF('ORDER FORM'!A156 &lt;&gt; "",'ORDER FORM'!I156,"")</f>
        <v/>
      </c>
      <c r="Z105" s="55" t="str">
        <f>IF('ORDER FORM'!A156 &lt;&gt; "",'ORDER FORM'!J156,"")</f>
        <v/>
      </c>
      <c r="AA105" s="129" t="str">
        <f>IF('ORDER FORM'!A156&lt;&gt;"",IF('ORDER FORM'!$K$16=0,"",'ORDER FORM'!$K$16),"")</f>
        <v/>
      </c>
      <c r="AB105" s="129" t="str">
        <f>IF('ORDER FORM'!A156&lt;&gt; "", IF('ORDER FORM'!$K$17=0,"",'ORDER FORM'!$K$17),"")</f>
        <v/>
      </c>
      <c r="AC105" s="129" t="str">
        <f>IF('ORDER FORM'!A156&lt;&gt;"",IF('ORDER FORM'!$K$18=0,"",'ORDER FORM'!$K$18),"")</f>
        <v/>
      </c>
    </row>
    <row r="106" spans="1:29">
      <c r="A106" s="81" t="str">
        <f>IF('ORDER FORM'!A157 &lt;&gt; "",'ORDER FORM'!$B$6,"")</f>
        <v/>
      </c>
      <c r="B106" s="49" t="str">
        <f>IF('ORDER FORM'!A157 &lt;&gt; "",'ORDER FORM'!$B$8,"")</f>
        <v/>
      </c>
      <c r="C106" s="81" t="str">
        <f>IF('ORDER FORM'!A157 &lt;&gt; "",'ORDER FORM'!$H$6,"")</f>
        <v/>
      </c>
      <c r="D106" s="50" t="str">
        <f>IF('ORDER FORM'!A157 &lt;&gt; "",'ORDER FORM'!$H$10,"")</f>
        <v/>
      </c>
      <c r="E106" s="113" t="str">
        <f>IF('ORDER FORM'!A157 &lt;&gt; "",IF('ORDER FORM'!$K$19 = 0,"",'ORDER FORM'!$K$19),"")</f>
        <v/>
      </c>
      <c r="F106" s="113" t="str">
        <f>IF('ORDER FORM'!A157 &lt;&gt; "", IF('ORDER FORM'!$H$8 = 0,"",'ORDER FORM'!$H$8),"")</f>
        <v/>
      </c>
      <c r="G106" s="49" t="str">
        <f>IF('ORDER FORM'!A157 &lt;&gt; "",'ORDER FORM'!$J$3,"")</f>
        <v/>
      </c>
      <c r="H106" s="49" t="str">
        <f>IF('ORDER FORM'!A157 &lt;&gt; "",'ORDER FORM'!$J$4,"")</f>
        <v/>
      </c>
      <c r="I106" s="49" t="str">
        <f>IF('ORDER FORM'!A157 &lt;&gt; "",'ORDER FORM'!$J$6,"")</f>
        <v/>
      </c>
      <c r="J106" s="49" t="str">
        <f>IF('ORDER FORM'!A157 &lt;&gt; "",'ORDER FORM'!$J$7,"")</f>
        <v/>
      </c>
      <c r="K106" s="49" t="str">
        <f>IF('ORDER FORM'!A157 &lt;&gt; "",'ORDER FORM'!$J$8,"")</f>
        <v/>
      </c>
      <c r="L106" s="49" t="str">
        <f>IF('ORDER FORM'!A157 &lt;&gt; "",'ORDER FORM'!$J$9,"")</f>
        <v/>
      </c>
      <c r="M106" s="49" t="str">
        <f>IF('ORDER FORM'!A157 &lt;&gt; "",'ORDER FORM'!$J$10,"")</f>
        <v/>
      </c>
      <c r="N106" s="49" t="str">
        <f>IF('ORDER FORM'!A157 &lt;&gt; "",'ORDER FORM'!$J$11,"")</f>
        <v/>
      </c>
      <c r="O106" s="49" t="str">
        <f>IF('ORDER FORM'!A157 &lt;&gt; "",'ORDER FORM'!$J$12,"")</f>
        <v/>
      </c>
      <c r="P106" s="73" t="str">
        <f>IF('ORDER FORM'!A157 &lt;&gt; "",'ORDER FORM'!$J$13,"")</f>
        <v/>
      </c>
      <c r="Q106" s="73" t="str">
        <f>IF('ORDER FORM'!A157 &lt;&gt; "",'ORDER FORM'!$J$14,"")</f>
        <v/>
      </c>
      <c r="R106" s="73" t="str">
        <f>IF('ORDER FORM'!A157 &lt;&gt; "",'ORDER FORM'!$J$53,"")</f>
        <v/>
      </c>
      <c r="S106" s="73" t="str">
        <f>IF('ORDER FORM'!A157 &lt;&gt; "",'ORDER FORM'!$J$5,"")</f>
        <v/>
      </c>
      <c r="T106" s="31" t="str">
        <f>IF('ORDER FORM'!B157 &gt;0,'ORDER FORM'!A157,"")</f>
        <v/>
      </c>
      <c r="U106" t="str">
        <f>IF('ORDER FORM'!A157 &lt;&gt; "",'ORDER FORM'!B157,"")</f>
        <v/>
      </c>
      <c r="V106" t="str">
        <f>IF('ORDER FORM'!A157 &lt;&gt; "",'ORDER FORM'!C157,"")</f>
        <v/>
      </c>
      <c r="W106" s="54" t="str">
        <f>IF('ORDER FORM'!A157 &lt;&gt; "",'ORDER FORM'!D157,"")</f>
        <v/>
      </c>
      <c r="X106" t="str">
        <f>IF('ORDER FORM'!A157 &lt;&gt; "",'ORDER FORM'!E157,"")</f>
        <v/>
      </c>
      <c r="Y106" s="55" t="str">
        <f>IF('ORDER FORM'!A157 &lt;&gt; "",'ORDER FORM'!I157,"")</f>
        <v/>
      </c>
      <c r="Z106" s="55" t="str">
        <f>IF('ORDER FORM'!A157 &lt;&gt; "",'ORDER FORM'!J157,"")</f>
        <v/>
      </c>
      <c r="AA106" s="129" t="str">
        <f>IF('ORDER FORM'!A157&lt;&gt;"",IF('ORDER FORM'!$K$16=0,"",'ORDER FORM'!$K$16),"")</f>
        <v/>
      </c>
      <c r="AB106" s="129" t="str">
        <f>IF('ORDER FORM'!A157&lt;&gt; "", IF('ORDER FORM'!$K$17=0,"",'ORDER FORM'!$K$17),"")</f>
        <v/>
      </c>
      <c r="AC106" s="129" t="str">
        <f>IF('ORDER FORM'!A157&lt;&gt;"",IF('ORDER FORM'!$K$18=0,"",'ORDER FORM'!$K$18),"")</f>
        <v/>
      </c>
    </row>
    <row r="107" spans="1:29">
      <c r="A107" s="81" t="str">
        <f>IF('ORDER FORM'!A158 &lt;&gt; "",'ORDER FORM'!$B$6,"")</f>
        <v/>
      </c>
      <c r="B107" s="49" t="str">
        <f>IF('ORDER FORM'!A158 &lt;&gt; "",'ORDER FORM'!$B$8,"")</f>
        <v/>
      </c>
      <c r="C107" s="81" t="str">
        <f>IF('ORDER FORM'!A158 &lt;&gt; "",'ORDER FORM'!$H$6,"")</f>
        <v/>
      </c>
      <c r="D107" s="50" t="str">
        <f>IF('ORDER FORM'!A158 &lt;&gt; "",'ORDER FORM'!$H$10,"")</f>
        <v/>
      </c>
      <c r="E107" s="113" t="str">
        <f>IF('ORDER FORM'!A158 &lt;&gt; "",IF('ORDER FORM'!$K$19 = 0,"",'ORDER FORM'!$K$19),"")</f>
        <v/>
      </c>
      <c r="F107" s="113" t="str">
        <f>IF('ORDER FORM'!A158 &lt;&gt; "", IF('ORDER FORM'!$H$8 = 0,"",'ORDER FORM'!$H$8),"")</f>
        <v/>
      </c>
      <c r="G107" s="49" t="str">
        <f>IF('ORDER FORM'!A158 &lt;&gt; "",'ORDER FORM'!$J$3,"")</f>
        <v/>
      </c>
      <c r="H107" s="49" t="str">
        <f>IF('ORDER FORM'!A158 &lt;&gt; "",'ORDER FORM'!$J$4,"")</f>
        <v/>
      </c>
      <c r="I107" s="49" t="str">
        <f>IF('ORDER FORM'!A158 &lt;&gt; "",'ORDER FORM'!$J$6,"")</f>
        <v/>
      </c>
      <c r="J107" s="49" t="str">
        <f>IF('ORDER FORM'!A158 &lt;&gt; "",'ORDER FORM'!$J$7,"")</f>
        <v/>
      </c>
      <c r="K107" s="49" t="str">
        <f>IF('ORDER FORM'!A158 &lt;&gt; "",'ORDER FORM'!$J$8,"")</f>
        <v/>
      </c>
      <c r="L107" s="49" t="str">
        <f>IF('ORDER FORM'!A158 &lt;&gt; "",'ORDER FORM'!$J$9,"")</f>
        <v/>
      </c>
      <c r="M107" s="49" t="str">
        <f>IF('ORDER FORM'!A158 &lt;&gt; "",'ORDER FORM'!$J$10,"")</f>
        <v/>
      </c>
      <c r="N107" s="49" t="str">
        <f>IF('ORDER FORM'!A158 &lt;&gt; "",'ORDER FORM'!$J$11,"")</f>
        <v/>
      </c>
      <c r="O107" s="49" t="str">
        <f>IF('ORDER FORM'!A158 &lt;&gt; "",'ORDER FORM'!$J$12,"")</f>
        <v/>
      </c>
      <c r="P107" s="73" t="str">
        <f>IF('ORDER FORM'!A158 &lt;&gt; "",'ORDER FORM'!$J$13,"")</f>
        <v/>
      </c>
      <c r="Q107" s="73" t="str">
        <f>IF('ORDER FORM'!A158 &lt;&gt; "",'ORDER FORM'!$J$14,"")</f>
        <v/>
      </c>
      <c r="R107" s="73" t="str">
        <f>IF('ORDER FORM'!A158 &lt;&gt; "",'ORDER FORM'!$J$53,"")</f>
        <v/>
      </c>
      <c r="S107" s="73" t="str">
        <f>IF('ORDER FORM'!A158 &lt;&gt; "",'ORDER FORM'!$J$5,"")</f>
        <v/>
      </c>
      <c r="T107" s="31" t="str">
        <f>IF('ORDER FORM'!B158 &gt;0,'ORDER FORM'!A158,"")</f>
        <v/>
      </c>
      <c r="U107" t="str">
        <f>IF('ORDER FORM'!A158 &lt;&gt; "",'ORDER FORM'!B158,"")</f>
        <v/>
      </c>
      <c r="V107" t="str">
        <f>IF('ORDER FORM'!A158 &lt;&gt; "",'ORDER FORM'!C158,"")</f>
        <v/>
      </c>
      <c r="W107" s="54" t="str">
        <f>IF('ORDER FORM'!A158 &lt;&gt; "",'ORDER FORM'!D158,"")</f>
        <v/>
      </c>
      <c r="X107" t="str">
        <f>IF('ORDER FORM'!A158 &lt;&gt; "",'ORDER FORM'!E158,"")</f>
        <v/>
      </c>
      <c r="Y107" s="55" t="str">
        <f>IF('ORDER FORM'!A158 &lt;&gt; "",'ORDER FORM'!I158,"")</f>
        <v/>
      </c>
      <c r="Z107" s="55" t="str">
        <f>IF('ORDER FORM'!A158 &lt;&gt; "",'ORDER FORM'!J158,"")</f>
        <v/>
      </c>
      <c r="AA107" s="129" t="str">
        <f>IF('ORDER FORM'!A158&lt;&gt;"",IF('ORDER FORM'!$K$16=0,"",'ORDER FORM'!$K$16),"")</f>
        <v/>
      </c>
      <c r="AB107" s="129" t="str">
        <f>IF('ORDER FORM'!A158&lt;&gt; "", IF('ORDER FORM'!$K$17=0,"",'ORDER FORM'!$K$17),"")</f>
        <v/>
      </c>
      <c r="AC107" s="129" t="str">
        <f>IF('ORDER FORM'!A158&lt;&gt;"",IF('ORDER FORM'!$K$18=0,"",'ORDER FORM'!$K$18),"")</f>
        <v/>
      </c>
    </row>
    <row r="108" spans="1:29">
      <c r="A108" s="81" t="str">
        <f>IF('ORDER FORM'!A159 &lt;&gt; "",'ORDER FORM'!$B$6,"")</f>
        <v/>
      </c>
      <c r="B108" s="49" t="str">
        <f>IF('ORDER FORM'!A159 &lt;&gt; "",'ORDER FORM'!$B$8,"")</f>
        <v/>
      </c>
      <c r="C108" s="81" t="str">
        <f>IF('ORDER FORM'!A159 &lt;&gt; "",'ORDER FORM'!$H$6,"")</f>
        <v/>
      </c>
      <c r="D108" s="50" t="str">
        <f>IF('ORDER FORM'!A159 &lt;&gt; "",'ORDER FORM'!$H$10,"")</f>
        <v/>
      </c>
      <c r="E108" s="113" t="str">
        <f>IF('ORDER FORM'!A159 &lt;&gt; "",IF('ORDER FORM'!$K$19 = 0,"",'ORDER FORM'!$K$19),"")</f>
        <v/>
      </c>
      <c r="F108" s="113" t="str">
        <f>IF('ORDER FORM'!A159 &lt;&gt; "", IF('ORDER FORM'!$H$8 = 0,"",'ORDER FORM'!$H$8),"")</f>
        <v/>
      </c>
      <c r="G108" s="49" t="str">
        <f>IF('ORDER FORM'!A159 &lt;&gt; "",'ORDER FORM'!$J$3,"")</f>
        <v/>
      </c>
      <c r="H108" s="49" t="str">
        <f>IF('ORDER FORM'!A159 &lt;&gt; "",'ORDER FORM'!$J$4,"")</f>
        <v/>
      </c>
      <c r="I108" s="49" t="str">
        <f>IF('ORDER FORM'!A159 &lt;&gt; "",'ORDER FORM'!$J$6,"")</f>
        <v/>
      </c>
      <c r="J108" s="49" t="str">
        <f>IF('ORDER FORM'!A159 &lt;&gt; "",'ORDER FORM'!$J$7,"")</f>
        <v/>
      </c>
      <c r="K108" s="49" t="str">
        <f>IF('ORDER FORM'!A159 &lt;&gt; "",'ORDER FORM'!$J$8,"")</f>
        <v/>
      </c>
      <c r="L108" s="49" t="str">
        <f>IF('ORDER FORM'!A159 &lt;&gt; "",'ORDER FORM'!$J$9,"")</f>
        <v/>
      </c>
      <c r="M108" s="49" t="str">
        <f>IF('ORDER FORM'!A159 &lt;&gt; "",'ORDER FORM'!$J$10,"")</f>
        <v/>
      </c>
      <c r="N108" s="49" t="str">
        <f>IF('ORDER FORM'!A159 &lt;&gt; "",'ORDER FORM'!$J$11,"")</f>
        <v/>
      </c>
      <c r="O108" s="49" t="str">
        <f>IF('ORDER FORM'!A159 &lt;&gt; "",'ORDER FORM'!$J$12,"")</f>
        <v/>
      </c>
      <c r="P108" s="73" t="str">
        <f>IF('ORDER FORM'!A159 &lt;&gt; "",'ORDER FORM'!$J$13,"")</f>
        <v/>
      </c>
      <c r="Q108" s="73" t="str">
        <f>IF('ORDER FORM'!A159 &lt;&gt; "",'ORDER FORM'!$J$14,"")</f>
        <v/>
      </c>
      <c r="R108" s="73" t="str">
        <f>IF('ORDER FORM'!A159 &lt;&gt; "",'ORDER FORM'!$J$53,"")</f>
        <v/>
      </c>
      <c r="S108" s="73" t="str">
        <f>IF('ORDER FORM'!A159 &lt;&gt; "",'ORDER FORM'!$J$5,"")</f>
        <v/>
      </c>
      <c r="T108" s="31" t="str">
        <f>IF('ORDER FORM'!B159 &gt;0,'ORDER FORM'!A159,"")</f>
        <v/>
      </c>
      <c r="U108" t="str">
        <f>IF('ORDER FORM'!A159 &lt;&gt; "",'ORDER FORM'!B159,"")</f>
        <v/>
      </c>
      <c r="V108" t="str">
        <f>IF('ORDER FORM'!A159 &lt;&gt; "",'ORDER FORM'!C159,"")</f>
        <v/>
      </c>
      <c r="W108" s="54" t="str">
        <f>IF('ORDER FORM'!A159 &lt;&gt; "",'ORDER FORM'!D159,"")</f>
        <v/>
      </c>
      <c r="X108" t="str">
        <f>IF('ORDER FORM'!A159 &lt;&gt; "",'ORDER FORM'!E159,"")</f>
        <v/>
      </c>
      <c r="Y108" s="55" t="str">
        <f>IF('ORDER FORM'!A159 &lt;&gt; "",'ORDER FORM'!I159,"")</f>
        <v/>
      </c>
      <c r="Z108" s="55" t="str">
        <f>IF('ORDER FORM'!A159 &lt;&gt; "",'ORDER FORM'!J159,"")</f>
        <v/>
      </c>
      <c r="AA108" s="129" t="str">
        <f>IF('ORDER FORM'!A159&lt;&gt;"",IF('ORDER FORM'!$K$16=0,"",'ORDER FORM'!$K$16),"")</f>
        <v/>
      </c>
      <c r="AB108" s="129" t="str">
        <f>IF('ORDER FORM'!A159&lt;&gt; "", IF('ORDER FORM'!$K$17=0,"",'ORDER FORM'!$K$17),"")</f>
        <v/>
      </c>
      <c r="AC108" s="129" t="str">
        <f>IF('ORDER FORM'!A159&lt;&gt;"",IF('ORDER FORM'!$K$18=0,"",'ORDER FORM'!$K$18),"")</f>
        <v/>
      </c>
    </row>
    <row r="109" spans="1:29">
      <c r="A109" s="81" t="str">
        <f>IF('ORDER FORM'!A160 &lt;&gt; "",'ORDER FORM'!$B$6,"")</f>
        <v/>
      </c>
      <c r="B109" s="49" t="str">
        <f>IF('ORDER FORM'!A160 &lt;&gt; "",'ORDER FORM'!$B$8,"")</f>
        <v/>
      </c>
      <c r="C109" s="81" t="str">
        <f>IF('ORDER FORM'!A160 &lt;&gt; "",'ORDER FORM'!$H$6,"")</f>
        <v/>
      </c>
      <c r="D109" s="50" t="str">
        <f>IF('ORDER FORM'!A160 &lt;&gt; "",'ORDER FORM'!$H$10,"")</f>
        <v/>
      </c>
      <c r="E109" s="113" t="str">
        <f>IF('ORDER FORM'!A160 &lt;&gt; "",IF('ORDER FORM'!$K$19 = 0,"",'ORDER FORM'!$K$19),"")</f>
        <v/>
      </c>
      <c r="F109" s="113" t="str">
        <f>IF('ORDER FORM'!A160 &lt;&gt; "", IF('ORDER FORM'!$H$8 = 0,"",'ORDER FORM'!$H$8),"")</f>
        <v/>
      </c>
      <c r="G109" s="49" t="str">
        <f>IF('ORDER FORM'!A160 &lt;&gt; "",'ORDER FORM'!$J$3,"")</f>
        <v/>
      </c>
      <c r="H109" s="49" t="str">
        <f>IF('ORDER FORM'!A160 &lt;&gt; "",'ORDER FORM'!$J$4,"")</f>
        <v/>
      </c>
      <c r="I109" s="49" t="str">
        <f>IF('ORDER FORM'!A160 &lt;&gt; "",'ORDER FORM'!$J$6,"")</f>
        <v/>
      </c>
      <c r="J109" s="49" t="str">
        <f>IF('ORDER FORM'!A160 &lt;&gt; "",'ORDER FORM'!$J$7,"")</f>
        <v/>
      </c>
      <c r="K109" s="49" t="str">
        <f>IF('ORDER FORM'!A160 &lt;&gt; "",'ORDER FORM'!$J$8,"")</f>
        <v/>
      </c>
      <c r="L109" s="49" t="str">
        <f>IF('ORDER FORM'!A160 &lt;&gt; "",'ORDER FORM'!$J$9,"")</f>
        <v/>
      </c>
      <c r="M109" s="49" t="str">
        <f>IF('ORDER FORM'!A160 &lt;&gt; "",'ORDER FORM'!$J$10,"")</f>
        <v/>
      </c>
      <c r="N109" s="49" t="str">
        <f>IF('ORDER FORM'!A160 &lt;&gt; "",'ORDER FORM'!$J$11,"")</f>
        <v/>
      </c>
      <c r="O109" s="49" t="str">
        <f>IF('ORDER FORM'!A160 &lt;&gt; "",'ORDER FORM'!$J$12,"")</f>
        <v/>
      </c>
      <c r="P109" s="73" t="str">
        <f>IF('ORDER FORM'!A160 &lt;&gt; "",'ORDER FORM'!$J$13,"")</f>
        <v/>
      </c>
      <c r="Q109" s="73" t="str">
        <f>IF('ORDER FORM'!A160 &lt;&gt; "",'ORDER FORM'!$J$14,"")</f>
        <v/>
      </c>
      <c r="R109" s="73" t="str">
        <f>IF('ORDER FORM'!A160 &lt;&gt; "",'ORDER FORM'!$J$53,"")</f>
        <v/>
      </c>
      <c r="S109" s="73" t="str">
        <f>IF('ORDER FORM'!A160 &lt;&gt; "",'ORDER FORM'!$J$5,"")</f>
        <v/>
      </c>
      <c r="T109" s="31" t="str">
        <f>IF('ORDER FORM'!B160 &gt;0,'ORDER FORM'!A160,"")</f>
        <v/>
      </c>
      <c r="U109" t="str">
        <f>IF('ORDER FORM'!A160 &lt;&gt; "",'ORDER FORM'!B160,"")</f>
        <v/>
      </c>
      <c r="V109" t="str">
        <f>IF('ORDER FORM'!A160 &lt;&gt; "",'ORDER FORM'!C160,"")</f>
        <v/>
      </c>
      <c r="W109" s="54" t="str">
        <f>IF('ORDER FORM'!A160 &lt;&gt; "",'ORDER FORM'!D160,"")</f>
        <v/>
      </c>
      <c r="X109" t="str">
        <f>IF('ORDER FORM'!A160 &lt;&gt; "",'ORDER FORM'!E160,"")</f>
        <v/>
      </c>
      <c r="Y109" s="55" t="str">
        <f>IF('ORDER FORM'!A160 &lt;&gt; "",'ORDER FORM'!I160,"")</f>
        <v/>
      </c>
      <c r="Z109" s="55" t="str">
        <f>IF('ORDER FORM'!A160 &lt;&gt; "",'ORDER FORM'!J160,"")</f>
        <v/>
      </c>
      <c r="AA109" s="129" t="str">
        <f>IF('ORDER FORM'!A160&lt;&gt;"",IF('ORDER FORM'!$K$16=0,"",'ORDER FORM'!$K$16),"")</f>
        <v/>
      </c>
      <c r="AB109" s="129" t="str">
        <f>IF('ORDER FORM'!A160&lt;&gt; "", IF('ORDER FORM'!$K$17=0,"",'ORDER FORM'!$K$17),"")</f>
        <v/>
      </c>
      <c r="AC109" s="129" t="str">
        <f>IF('ORDER FORM'!A160&lt;&gt;"",IF('ORDER FORM'!$K$18=0,"",'ORDER FORM'!$K$18),"")</f>
        <v/>
      </c>
    </row>
    <row r="110" spans="1:29">
      <c r="A110" s="81" t="str">
        <f>IF('ORDER FORM'!A161 &lt;&gt; "",'ORDER FORM'!$B$6,"")</f>
        <v/>
      </c>
      <c r="B110" s="49" t="str">
        <f>IF('ORDER FORM'!A161 &lt;&gt; "",'ORDER FORM'!$B$8,"")</f>
        <v/>
      </c>
      <c r="C110" s="81" t="str">
        <f>IF('ORDER FORM'!A161 &lt;&gt; "",'ORDER FORM'!$H$6,"")</f>
        <v/>
      </c>
      <c r="D110" s="50" t="str">
        <f>IF('ORDER FORM'!A161 &lt;&gt; "",'ORDER FORM'!$H$10,"")</f>
        <v/>
      </c>
      <c r="E110" s="113" t="str">
        <f>IF('ORDER FORM'!A161 &lt;&gt; "",IF('ORDER FORM'!$K$19 = 0,"",'ORDER FORM'!$K$19),"")</f>
        <v/>
      </c>
      <c r="F110" s="113" t="str">
        <f>IF('ORDER FORM'!A161 &lt;&gt; "", IF('ORDER FORM'!$H$8 = 0,"",'ORDER FORM'!$H$8),"")</f>
        <v/>
      </c>
      <c r="G110" s="49" t="str">
        <f>IF('ORDER FORM'!A161 &lt;&gt; "",'ORDER FORM'!$J$3,"")</f>
        <v/>
      </c>
      <c r="H110" s="49" t="str">
        <f>IF('ORDER FORM'!A161 &lt;&gt; "",'ORDER FORM'!$J$4,"")</f>
        <v/>
      </c>
      <c r="I110" s="49" t="str">
        <f>IF('ORDER FORM'!A161 &lt;&gt; "",'ORDER FORM'!$J$6,"")</f>
        <v/>
      </c>
      <c r="J110" s="49" t="str">
        <f>IF('ORDER FORM'!A161 &lt;&gt; "",'ORDER FORM'!$J$7,"")</f>
        <v/>
      </c>
      <c r="K110" s="49" t="str">
        <f>IF('ORDER FORM'!A161 &lt;&gt; "",'ORDER FORM'!$J$8,"")</f>
        <v/>
      </c>
      <c r="L110" s="49" t="str">
        <f>IF('ORDER FORM'!A161 &lt;&gt; "",'ORDER FORM'!$J$9,"")</f>
        <v/>
      </c>
      <c r="M110" s="49" t="str">
        <f>IF('ORDER FORM'!A161 &lt;&gt; "",'ORDER FORM'!$J$10,"")</f>
        <v/>
      </c>
      <c r="N110" s="49" t="str">
        <f>IF('ORDER FORM'!A161 &lt;&gt; "",'ORDER FORM'!$J$11,"")</f>
        <v/>
      </c>
      <c r="O110" s="49" t="str">
        <f>IF('ORDER FORM'!A161 &lt;&gt; "",'ORDER FORM'!$J$12,"")</f>
        <v/>
      </c>
      <c r="P110" s="73" t="str">
        <f>IF('ORDER FORM'!A161 &lt;&gt; "",'ORDER FORM'!$J$13,"")</f>
        <v/>
      </c>
      <c r="Q110" s="73" t="str">
        <f>IF('ORDER FORM'!A161 &lt;&gt; "",'ORDER FORM'!$J$14,"")</f>
        <v/>
      </c>
      <c r="R110" s="73" t="str">
        <f>IF('ORDER FORM'!A161 &lt;&gt; "",'ORDER FORM'!$J$53,"")</f>
        <v/>
      </c>
      <c r="S110" s="73" t="str">
        <f>IF('ORDER FORM'!A161 &lt;&gt; "",'ORDER FORM'!$J$5,"")</f>
        <v/>
      </c>
      <c r="T110" s="31" t="str">
        <f>IF('ORDER FORM'!B161 &gt;0,'ORDER FORM'!A161,"")</f>
        <v/>
      </c>
      <c r="U110" t="str">
        <f>IF('ORDER FORM'!A161 &lt;&gt; "",'ORDER FORM'!B161,"")</f>
        <v/>
      </c>
      <c r="V110" t="str">
        <f>IF('ORDER FORM'!A161 &lt;&gt; "",'ORDER FORM'!C161,"")</f>
        <v/>
      </c>
      <c r="W110" s="54" t="str">
        <f>IF('ORDER FORM'!A161 &lt;&gt; "",'ORDER FORM'!D161,"")</f>
        <v/>
      </c>
      <c r="X110" t="str">
        <f>IF('ORDER FORM'!A161 &lt;&gt; "",'ORDER FORM'!E161,"")</f>
        <v/>
      </c>
      <c r="Y110" s="55" t="str">
        <f>IF('ORDER FORM'!A161 &lt;&gt; "",'ORDER FORM'!I161,"")</f>
        <v/>
      </c>
      <c r="Z110" s="55" t="str">
        <f>IF('ORDER FORM'!A161 &lt;&gt; "",'ORDER FORM'!J161,"")</f>
        <v/>
      </c>
      <c r="AA110" s="129" t="str">
        <f>IF('ORDER FORM'!A161&lt;&gt;"",IF('ORDER FORM'!$K$16=0,"",'ORDER FORM'!$K$16),"")</f>
        <v/>
      </c>
      <c r="AB110" s="129" t="str">
        <f>IF('ORDER FORM'!A161&lt;&gt; "", IF('ORDER FORM'!$K$17=0,"",'ORDER FORM'!$K$17),"")</f>
        <v/>
      </c>
      <c r="AC110" s="129" t="str">
        <f>IF('ORDER FORM'!A161&lt;&gt;"",IF('ORDER FORM'!$K$18=0,"",'ORDER FORM'!$K$18),"")</f>
        <v/>
      </c>
    </row>
    <row r="111" spans="1:29">
      <c r="A111" s="81" t="str">
        <f>IF('ORDER FORM'!A162 &lt;&gt; "",'ORDER FORM'!$B$6,"")</f>
        <v/>
      </c>
      <c r="B111" s="49" t="str">
        <f>IF('ORDER FORM'!A162 &lt;&gt; "",'ORDER FORM'!$B$8,"")</f>
        <v/>
      </c>
      <c r="C111" s="81" t="str">
        <f>IF('ORDER FORM'!A162 &lt;&gt; "",'ORDER FORM'!$H$6,"")</f>
        <v/>
      </c>
      <c r="D111" s="50" t="str">
        <f>IF('ORDER FORM'!A162 &lt;&gt; "",'ORDER FORM'!$H$10,"")</f>
        <v/>
      </c>
      <c r="E111" s="113" t="str">
        <f>IF('ORDER FORM'!A162 &lt;&gt; "",IF('ORDER FORM'!$K$19 = 0,"",'ORDER FORM'!$K$19),"")</f>
        <v/>
      </c>
      <c r="F111" s="113" t="str">
        <f>IF('ORDER FORM'!A162 &lt;&gt; "", IF('ORDER FORM'!$H$8 = 0,"",'ORDER FORM'!$H$8),"")</f>
        <v/>
      </c>
      <c r="G111" s="49" t="str">
        <f>IF('ORDER FORM'!A162 &lt;&gt; "",'ORDER FORM'!$J$3,"")</f>
        <v/>
      </c>
      <c r="H111" s="49" t="str">
        <f>IF('ORDER FORM'!A162 &lt;&gt; "",'ORDER FORM'!$J$4,"")</f>
        <v/>
      </c>
      <c r="I111" s="49" t="str">
        <f>IF('ORDER FORM'!A162 &lt;&gt; "",'ORDER FORM'!$J$6,"")</f>
        <v/>
      </c>
      <c r="J111" s="49" t="str">
        <f>IF('ORDER FORM'!A162 &lt;&gt; "",'ORDER FORM'!$J$7,"")</f>
        <v/>
      </c>
      <c r="K111" s="49" t="str">
        <f>IF('ORDER FORM'!A162 &lt;&gt; "",'ORDER FORM'!$J$8,"")</f>
        <v/>
      </c>
      <c r="L111" s="49" t="str">
        <f>IF('ORDER FORM'!A162 &lt;&gt; "",'ORDER FORM'!$J$9,"")</f>
        <v/>
      </c>
      <c r="M111" s="49" t="str">
        <f>IF('ORDER FORM'!A162 &lt;&gt; "",'ORDER FORM'!$J$10,"")</f>
        <v/>
      </c>
      <c r="N111" s="49" t="str">
        <f>IF('ORDER FORM'!A162 &lt;&gt; "",'ORDER FORM'!$J$11,"")</f>
        <v/>
      </c>
      <c r="O111" s="49" t="str">
        <f>IF('ORDER FORM'!A162 &lt;&gt; "",'ORDER FORM'!$J$12,"")</f>
        <v/>
      </c>
      <c r="P111" s="73" t="str">
        <f>IF('ORDER FORM'!A162 &lt;&gt; "",'ORDER FORM'!$J$13,"")</f>
        <v/>
      </c>
      <c r="Q111" s="73" t="str">
        <f>IF('ORDER FORM'!A162 &lt;&gt; "",'ORDER FORM'!$J$14,"")</f>
        <v/>
      </c>
      <c r="R111" s="73" t="str">
        <f>IF('ORDER FORM'!A162 &lt;&gt; "",'ORDER FORM'!$J$53,"")</f>
        <v/>
      </c>
      <c r="S111" s="73" t="str">
        <f>IF('ORDER FORM'!A162 &lt;&gt; "",'ORDER FORM'!$J$5,"")</f>
        <v/>
      </c>
      <c r="T111" s="31" t="str">
        <f>IF('ORDER FORM'!B162 &gt;0,'ORDER FORM'!A162,"")</f>
        <v/>
      </c>
      <c r="U111" t="str">
        <f>IF('ORDER FORM'!A162 &lt;&gt; "",'ORDER FORM'!B162,"")</f>
        <v/>
      </c>
      <c r="V111" t="str">
        <f>IF('ORDER FORM'!A162 &lt;&gt; "",'ORDER FORM'!C162,"")</f>
        <v/>
      </c>
      <c r="W111" s="54" t="str">
        <f>IF('ORDER FORM'!A162 &lt;&gt; "",'ORDER FORM'!D162,"")</f>
        <v/>
      </c>
      <c r="X111" t="str">
        <f>IF('ORDER FORM'!A162 &lt;&gt; "",'ORDER FORM'!E162,"")</f>
        <v/>
      </c>
      <c r="Y111" s="55" t="str">
        <f>IF('ORDER FORM'!A162 &lt;&gt; "",'ORDER FORM'!I162,"")</f>
        <v/>
      </c>
      <c r="Z111" s="55" t="str">
        <f>IF('ORDER FORM'!A162 &lt;&gt; "",'ORDER FORM'!J162,"")</f>
        <v/>
      </c>
      <c r="AA111" s="129" t="str">
        <f>IF('ORDER FORM'!A162&lt;&gt;"",IF('ORDER FORM'!$K$16=0,"",'ORDER FORM'!$K$16),"")</f>
        <v/>
      </c>
      <c r="AB111" s="129" t="str">
        <f>IF('ORDER FORM'!A162&lt;&gt; "", IF('ORDER FORM'!$K$17=0,"",'ORDER FORM'!$K$17),"")</f>
        <v/>
      </c>
      <c r="AC111" s="129" t="str">
        <f>IF('ORDER FORM'!A162&lt;&gt;"",IF('ORDER FORM'!$K$18=0,"",'ORDER FORM'!$K$18),"")</f>
        <v/>
      </c>
    </row>
    <row r="112" spans="1:29">
      <c r="A112" s="81" t="str">
        <f>IF('ORDER FORM'!A163 &lt;&gt; "",'ORDER FORM'!$B$6,"")</f>
        <v/>
      </c>
      <c r="B112" s="49" t="str">
        <f>IF('ORDER FORM'!A163 &lt;&gt; "",'ORDER FORM'!$B$8,"")</f>
        <v/>
      </c>
      <c r="C112" s="81" t="str">
        <f>IF('ORDER FORM'!A163 &lt;&gt; "",'ORDER FORM'!$H$6,"")</f>
        <v/>
      </c>
      <c r="D112" s="50" t="str">
        <f>IF('ORDER FORM'!A163 &lt;&gt; "",'ORDER FORM'!$H$10,"")</f>
        <v/>
      </c>
      <c r="E112" s="113" t="str">
        <f>IF('ORDER FORM'!A163 &lt;&gt; "",IF('ORDER FORM'!$K$19 = 0,"",'ORDER FORM'!$K$19),"")</f>
        <v/>
      </c>
      <c r="F112" s="113" t="str">
        <f>IF('ORDER FORM'!A163 &lt;&gt; "", IF('ORDER FORM'!$H$8 = 0,"",'ORDER FORM'!$H$8),"")</f>
        <v/>
      </c>
      <c r="G112" s="49" t="str">
        <f>IF('ORDER FORM'!A163 &lt;&gt; "",'ORDER FORM'!$J$3,"")</f>
        <v/>
      </c>
      <c r="H112" s="49" t="str">
        <f>IF('ORDER FORM'!A163 &lt;&gt; "",'ORDER FORM'!$J$4,"")</f>
        <v/>
      </c>
      <c r="I112" s="49" t="str">
        <f>IF('ORDER FORM'!A163 &lt;&gt; "",'ORDER FORM'!$J$6,"")</f>
        <v/>
      </c>
      <c r="J112" s="49" t="str">
        <f>IF('ORDER FORM'!A163 &lt;&gt; "",'ORDER FORM'!$J$7,"")</f>
        <v/>
      </c>
      <c r="K112" s="49" t="str">
        <f>IF('ORDER FORM'!A163 &lt;&gt; "",'ORDER FORM'!$J$8,"")</f>
        <v/>
      </c>
      <c r="L112" s="49" t="str">
        <f>IF('ORDER FORM'!A163 &lt;&gt; "",'ORDER FORM'!$J$9,"")</f>
        <v/>
      </c>
      <c r="M112" s="49" t="str">
        <f>IF('ORDER FORM'!A163 &lt;&gt; "",'ORDER FORM'!$J$10,"")</f>
        <v/>
      </c>
      <c r="N112" s="49" t="str">
        <f>IF('ORDER FORM'!A163 &lt;&gt; "",'ORDER FORM'!$J$11,"")</f>
        <v/>
      </c>
      <c r="O112" s="49" t="str">
        <f>IF('ORDER FORM'!A163 &lt;&gt; "",'ORDER FORM'!$J$12,"")</f>
        <v/>
      </c>
      <c r="P112" s="73" t="str">
        <f>IF('ORDER FORM'!A163 &lt;&gt; "",'ORDER FORM'!$J$13,"")</f>
        <v/>
      </c>
      <c r="Q112" s="73" t="str">
        <f>IF('ORDER FORM'!A163 &lt;&gt; "",'ORDER FORM'!$J$14,"")</f>
        <v/>
      </c>
      <c r="R112" s="73" t="str">
        <f>IF('ORDER FORM'!A163 &lt;&gt; "",'ORDER FORM'!$J$53,"")</f>
        <v/>
      </c>
      <c r="S112" s="73" t="str">
        <f>IF('ORDER FORM'!A163 &lt;&gt; "",'ORDER FORM'!$J$5,"")</f>
        <v/>
      </c>
      <c r="T112" s="31" t="str">
        <f>IF('ORDER FORM'!B163 &gt;0,'ORDER FORM'!A163,"")</f>
        <v/>
      </c>
      <c r="U112" t="str">
        <f>IF('ORDER FORM'!A163 &lt;&gt; "",'ORDER FORM'!B163,"")</f>
        <v/>
      </c>
      <c r="V112" t="str">
        <f>IF('ORDER FORM'!A163 &lt;&gt; "",'ORDER FORM'!C163,"")</f>
        <v/>
      </c>
      <c r="W112" s="54" t="str">
        <f>IF('ORDER FORM'!A163 &lt;&gt; "",'ORDER FORM'!D163,"")</f>
        <v/>
      </c>
      <c r="X112" t="str">
        <f>IF('ORDER FORM'!A163 &lt;&gt; "",'ORDER FORM'!E163,"")</f>
        <v/>
      </c>
      <c r="Y112" s="55" t="str">
        <f>IF('ORDER FORM'!A163 &lt;&gt; "",'ORDER FORM'!I163,"")</f>
        <v/>
      </c>
      <c r="Z112" s="55" t="str">
        <f>IF('ORDER FORM'!A163 &lt;&gt; "",'ORDER FORM'!J163,"")</f>
        <v/>
      </c>
      <c r="AA112" s="129" t="str">
        <f>IF('ORDER FORM'!A163&lt;&gt;"",IF('ORDER FORM'!$K$16=0,"",'ORDER FORM'!$K$16),"")</f>
        <v/>
      </c>
      <c r="AB112" s="129" t="str">
        <f>IF('ORDER FORM'!A163&lt;&gt; "", IF('ORDER FORM'!$K$17=0,"",'ORDER FORM'!$K$17),"")</f>
        <v/>
      </c>
      <c r="AC112" s="129" t="str">
        <f>IF('ORDER FORM'!A163&lt;&gt;"",IF('ORDER FORM'!$K$18=0,"",'ORDER FORM'!$K$18),"")</f>
        <v/>
      </c>
    </row>
    <row r="113" spans="1:29">
      <c r="A113" s="81" t="str">
        <f>IF('ORDER FORM'!A164 &lt;&gt; "",'ORDER FORM'!$B$6,"")</f>
        <v/>
      </c>
      <c r="B113" s="49" t="str">
        <f>IF('ORDER FORM'!A164 &lt;&gt; "",'ORDER FORM'!$B$8,"")</f>
        <v/>
      </c>
      <c r="C113" s="81" t="str">
        <f>IF('ORDER FORM'!A164 &lt;&gt; "",'ORDER FORM'!$H$6,"")</f>
        <v/>
      </c>
      <c r="D113" s="50" t="str">
        <f>IF('ORDER FORM'!A164 &lt;&gt; "",'ORDER FORM'!$H$10,"")</f>
        <v/>
      </c>
      <c r="E113" s="113" t="str">
        <f>IF('ORDER FORM'!A164 &lt;&gt; "",IF('ORDER FORM'!$K$19 = 0,"",'ORDER FORM'!$K$19),"")</f>
        <v/>
      </c>
      <c r="F113" s="113" t="str">
        <f>IF('ORDER FORM'!A164 &lt;&gt; "", IF('ORDER FORM'!$H$8 = 0,"",'ORDER FORM'!$H$8),"")</f>
        <v/>
      </c>
      <c r="G113" s="49" t="str">
        <f>IF('ORDER FORM'!A164 &lt;&gt; "",'ORDER FORM'!$J$3,"")</f>
        <v/>
      </c>
      <c r="H113" s="49" t="str">
        <f>IF('ORDER FORM'!A164 &lt;&gt; "",'ORDER FORM'!$J$4,"")</f>
        <v/>
      </c>
      <c r="I113" s="49" t="str">
        <f>IF('ORDER FORM'!A164 &lt;&gt; "",'ORDER FORM'!$J$6,"")</f>
        <v/>
      </c>
      <c r="J113" s="49" t="str">
        <f>IF('ORDER FORM'!A164 &lt;&gt; "",'ORDER FORM'!$J$7,"")</f>
        <v/>
      </c>
      <c r="K113" s="49" t="str">
        <f>IF('ORDER FORM'!A164 &lt;&gt; "",'ORDER FORM'!$J$8,"")</f>
        <v/>
      </c>
      <c r="L113" s="49" t="str">
        <f>IF('ORDER FORM'!A164 &lt;&gt; "",'ORDER FORM'!$J$9,"")</f>
        <v/>
      </c>
      <c r="M113" s="49" t="str">
        <f>IF('ORDER FORM'!A164 &lt;&gt; "",'ORDER FORM'!$J$10,"")</f>
        <v/>
      </c>
      <c r="N113" s="49" t="str">
        <f>IF('ORDER FORM'!A164 &lt;&gt; "",'ORDER FORM'!$J$11,"")</f>
        <v/>
      </c>
      <c r="O113" s="49" t="str">
        <f>IF('ORDER FORM'!A164 &lt;&gt; "",'ORDER FORM'!$J$12,"")</f>
        <v/>
      </c>
      <c r="P113" s="73" t="str">
        <f>IF('ORDER FORM'!A164 &lt;&gt; "",'ORDER FORM'!$J$13,"")</f>
        <v/>
      </c>
      <c r="Q113" s="73" t="str">
        <f>IF('ORDER FORM'!A164 &lt;&gt; "",'ORDER FORM'!$J$14,"")</f>
        <v/>
      </c>
      <c r="R113" s="73" t="str">
        <f>IF('ORDER FORM'!A164 &lt;&gt; "",'ORDER FORM'!$J$53,"")</f>
        <v/>
      </c>
      <c r="S113" s="73" t="str">
        <f>IF('ORDER FORM'!A164 &lt;&gt; "",'ORDER FORM'!$J$5,"")</f>
        <v/>
      </c>
      <c r="T113" s="31" t="str">
        <f>IF('ORDER FORM'!B164 &gt;0,'ORDER FORM'!A164,"")</f>
        <v/>
      </c>
      <c r="U113" t="str">
        <f>IF('ORDER FORM'!A164 &lt;&gt; "",'ORDER FORM'!B164,"")</f>
        <v/>
      </c>
      <c r="V113" t="str">
        <f>IF('ORDER FORM'!A164 &lt;&gt; "",'ORDER FORM'!C164,"")</f>
        <v/>
      </c>
      <c r="W113" s="54" t="str">
        <f>IF('ORDER FORM'!A164 &lt;&gt; "",'ORDER FORM'!D164,"")</f>
        <v/>
      </c>
      <c r="X113" t="str">
        <f>IF('ORDER FORM'!A164 &lt;&gt; "",'ORDER FORM'!E164,"")</f>
        <v/>
      </c>
      <c r="Y113" s="55" t="str">
        <f>IF('ORDER FORM'!A164 &lt;&gt; "",'ORDER FORM'!I164,"")</f>
        <v/>
      </c>
      <c r="Z113" s="55" t="str">
        <f>IF('ORDER FORM'!A164 &lt;&gt; "",'ORDER FORM'!J164,"")</f>
        <v/>
      </c>
      <c r="AA113" s="129" t="str">
        <f>IF('ORDER FORM'!A164&lt;&gt;"",IF('ORDER FORM'!$K$16=0,"",'ORDER FORM'!$K$16),"")</f>
        <v/>
      </c>
      <c r="AB113" s="129" t="str">
        <f>IF('ORDER FORM'!A164&lt;&gt; "", IF('ORDER FORM'!$K$17=0,"",'ORDER FORM'!$K$17),"")</f>
        <v/>
      </c>
      <c r="AC113" s="129" t="str">
        <f>IF('ORDER FORM'!A164&lt;&gt;"",IF('ORDER FORM'!$K$18=0,"",'ORDER FORM'!$K$18),"")</f>
        <v/>
      </c>
    </row>
    <row r="114" spans="1:29">
      <c r="A114" s="81" t="str">
        <f>IF('ORDER FORM'!A165 &lt;&gt; "",'ORDER FORM'!$B$6,"")</f>
        <v/>
      </c>
      <c r="B114" s="49" t="str">
        <f>IF('ORDER FORM'!A165 &lt;&gt; "",'ORDER FORM'!$B$8,"")</f>
        <v/>
      </c>
      <c r="C114" s="81" t="str">
        <f>IF('ORDER FORM'!A165 &lt;&gt; "",'ORDER FORM'!$H$6,"")</f>
        <v/>
      </c>
      <c r="D114" s="50" t="str">
        <f>IF('ORDER FORM'!A165 &lt;&gt; "",'ORDER FORM'!$H$10,"")</f>
        <v/>
      </c>
      <c r="E114" s="113" t="str">
        <f>IF('ORDER FORM'!A165 &lt;&gt; "",IF('ORDER FORM'!$K$19 = 0,"",'ORDER FORM'!$K$19),"")</f>
        <v/>
      </c>
      <c r="F114" s="113" t="str">
        <f>IF('ORDER FORM'!A165 &lt;&gt; "", IF('ORDER FORM'!$H$8 = 0,"",'ORDER FORM'!$H$8),"")</f>
        <v/>
      </c>
      <c r="G114" s="49" t="str">
        <f>IF('ORDER FORM'!A165 &lt;&gt; "",'ORDER FORM'!$J$3,"")</f>
        <v/>
      </c>
      <c r="H114" s="49" t="str">
        <f>IF('ORDER FORM'!A165 &lt;&gt; "",'ORDER FORM'!$J$4,"")</f>
        <v/>
      </c>
      <c r="I114" s="49" t="str">
        <f>IF('ORDER FORM'!A165 &lt;&gt; "",'ORDER FORM'!$J$6,"")</f>
        <v/>
      </c>
      <c r="J114" s="49" t="str">
        <f>IF('ORDER FORM'!A165 &lt;&gt; "",'ORDER FORM'!$J$7,"")</f>
        <v/>
      </c>
      <c r="K114" s="49" t="str">
        <f>IF('ORDER FORM'!A165 &lt;&gt; "",'ORDER FORM'!$J$8,"")</f>
        <v/>
      </c>
      <c r="L114" s="49" t="str">
        <f>IF('ORDER FORM'!A165 &lt;&gt; "",'ORDER FORM'!$J$9,"")</f>
        <v/>
      </c>
      <c r="M114" s="49" t="str">
        <f>IF('ORDER FORM'!A165 &lt;&gt; "",'ORDER FORM'!$J$10,"")</f>
        <v/>
      </c>
      <c r="N114" s="49" t="str">
        <f>IF('ORDER FORM'!A165 &lt;&gt; "",'ORDER FORM'!$J$11,"")</f>
        <v/>
      </c>
      <c r="O114" s="49" t="str">
        <f>IF('ORDER FORM'!A165 &lt;&gt; "",'ORDER FORM'!$J$12,"")</f>
        <v/>
      </c>
      <c r="P114" s="73" t="str">
        <f>IF('ORDER FORM'!A165 &lt;&gt; "",'ORDER FORM'!$J$13,"")</f>
        <v/>
      </c>
      <c r="Q114" s="73" t="str">
        <f>IF('ORDER FORM'!A165 &lt;&gt; "",'ORDER FORM'!$J$14,"")</f>
        <v/>
      </c>
      <c r="R114" s="73" t="str">
        <f>IF('ORDER FORM'!A165 &lt;&gt; "",'ORDER FORM'!$J$53,"")</f>
        <v/>
      </c>
      <c r="S114" s="73" t="str">
        <f>IF('ORDER FORM'!A165 &lt;&gt; "",'ORDER FORM'!$J$5,"")</f>
        <v/>
      </c>
      <c r="T114" s="31" t="str">
        <f>IF('ORDER FORM'!B165 &gt;0,'ORDER FORM'!A165,"")</f>
        <v/>
      </c>
      <c r="U114" t="str">
        <f>IF('ORDER FORM'!A165 &lt;&gt; "",'ORDER FORM'!B165,"")</f>
        <v/>
      </c>
      <c r="V114" t="str">
        <f>IF('ORDER FORM'!A165 &lt;&gt; "",'ORDER FORM'!C165,"")</f>
        <v/>
      </c>
      <c r="W114" s="54" t="str">
        <f>IF('ORDER FORM'!A165 &lt;&gt; "",'ORDER FORM'!D165,"")</f>
        <v/>
      </c>
      <c r="X114" t="str">
        <f>IF('ORDER FORM'!A165 &lt;&gt; "",'ORDER FORM'!E165,"")</f>
        <v/>
      </c>
      <c r="Y114" s="55" t="str">
        <f>IF('ORDER FORM'!A165 &lt;&gt; "",'ORDER FORM'!I165,"")</f>
        <v/>
      </c>
      <c r="Z114" s="55" t="str">
        <f>IF('ORDER FORM'!A165 &lt;&gt; "",'ORDER FORM'!J165,"")</f>
        <v/>
      </c>
      <c r="AA114" s="129" t="str">
        <f>IF('ORDER FORM'!A165&lt;&gt;"",IF('ORDER FORM'!$K$16=0,"",'ORDER FORM'!$K$16),"")</f>
        <v/>
      </c>
      <c r="AB114" s="129" t="str">
        <f>IF('ORDER FORM'!A165&lt;&gt; "", IF('ORDER FORM'!$K$17=0,"",'ORDER FORM'!$K$17),"")</f>
        <v/>
      </c>
      <c r="AC114" s="129" t="str">
        <f>IF('ORDER FORM'!A165&lt;&gt;"",IF('ORDER FORM'!$K$18=0,"",'ORDER FORM'!$K$18),"")</f>
        <v/>
      </c>
    </row>
    <row r="115" spans="1:29">
      <c r="S115" s="73"/>
    </row>
    <row r="116" spans="1:29">
      <c r="S116" s="73"/>
    </row>
    <row r="117" spans="1:29">
      <c r="S117" s="73"/>
    </row>
    <row r="118" spans="1:29">
      <c r="S118" s="73"/>
    </row>
    <row r="119" spans="1:29">
      <c r="S119" s="73"/>
    </row>
    <row r="120" spans="1:29">
      <c r="S120" s="73"/>
    </row>
    <row r="121" spans="1:29">
      <c r="S121" s="73"/>
    </row>
    <row r="122" spans="1:29">
      <c r="S122" s="73"/>
    </row>
    <row r="123" spans="1:29">
      <c r="S123" s="73"/>
    </row>
    <row r="124" spans="1:29">
      <c r="S124" s="73"/>
    </row>
    <row r="125" spans="1:29">
      <c r="S125" s="73"/>
    </row>
    <row r="126" spans="1:29">
      <c r="S126" s="73"/>
    </row>
    <row r="127" spans="1:29">
      <c r="S127" s="73"/>
    </row>
    <row r="128" spans="1:29">
      <c r="S128" s="7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6"/>
  <sheetViews>
    <sheetView workbookViewId="0"/>
  </sheetViews>
  <sheetFormatPr defaultRowHeight="14.4"/>
  <cols>
    <col min="1" max="1" width="22.109375" style="31" customWidth="1"/>
    <col min="3" max="3" width="38.33203125" customWidth="1"/>
    <col min="5" max="5" width="36.109375" customWidth="1"/>
    <col min="7" max="7" width="29" customWidth="1"/>
  </cols>
  <sheetData>
    <row r="1" spans="1:7">
      <c r="A1" s="143" t="s">
        <v>1275</v>
      </c>
      <c r="C1" s="82" t="s">
        <v>1285</v>
      </c>
      <c r="E1" s="82" t="s">
        <v>1288</v>
      </c>
      <c r="G1" s="82" t="s">
        <v>1299</v>
      </c>
    </row>
    <row r="2" spans="1:7">
      <c r="A2" s="31" t="s">
        <v>1276</v>
      </c>
      <c r="C2" t="s">
        <v>1091</v>
      </c>
      <c r="E2" t="s">
        <v>1289</v>
      </c>
      <c r="G2" s="114" t="s">
        <v>1420</v>
      </c>
    </row>
    <row r="3" spans="1:7">
      <c r="A3" s="31" t="s">
        <v>1278</v>
      </c>
      <c r="C3" t="s">
        <v>1286</v>
      </c>
      <c r="E3" t="s">
        <v>1290</v>
      </c>
      <c r="G3" t="s">
        <v>1300</v>
      </c>
    </row>
    <row r="4" spans="1:7">
      <c r="A4" s="31" t="s">
        <v>1282</v>
      </c>
      <c r="C4" t="s">
        <v>1287</v>
      </c>
      <c r="E4" t="s">
        <v>1291</v>
      </c>
      <c r="G4" t="s">
        <v>1301</v>
      </c>
    </row>
    <row r="5" spans="1:7">
      <c r="A5" s="31" t="s">
        <v>1281</v>
      </c>
      <c r="E5" t="s">
        <v>1292</v>
      </c>
      <c r="G5" t="s">
        <v>1302</v>
      </c>
    </row>
    <row r="6" spans="1:7">
      <c r="A6" s="31" t="s">
        <v>1279</v>
      </c>
      <c r="E6" t="s">
        <v>1293</v>
      </c>
      <c r="G6" t="s">
        <v>1421</v>
      </c>
    </row>
    <row r="7" spans="1:7">
      <c r="A7" s="31" t="s">
        <v>1423</v>
      </c>
      <c r="E7" t="s">
        <v>1294</v>
      </c>
    </row>
    <row r="8" spans="1:7">
      <c r="A8" s="31" t="s">
        <v>1422</v>
      </c>
    </row>
    <row r="9" spans="1:7">
      <c r="A9" s="31" t="s">
        <v>1295</v>
      </c>
    </row>
    <row r="10" spans="1:7">
      <c r="A10" s="31" t="s">
        <v>1424</v>
      </c>
    </row>
    <row r="11" spans="1:7">
      <c r="A11" s="31" t="s">
        <v>1280</v>
      </c>
    </row>
    <row r="12" spans="1:7">
      <c r="A12" s="31" t="s">
        <v>1425</v>
      </c>
    </row>
    <row r="13" spans="1:7">
      <c r="A13" s="31" t="s">
        <v>1284</v>
      </c>
    </row>
    <row r="14" spans="1:7">
      <c r="A14" s="31" t="s">
        <v>1283</v>
      </c>
    </row>
    <row r="15" spans="1:7">
      <c r="A15" s="31" t="s">
        <v>1277</v>
      </c>
    </row>
    <row r="16" spans="1:7">
      <c r="A16" s="31" t="s">
        <v>1426</v>
      </c>
    </row>
  </sheetData>
  <sortState xmlns:xlrd2="http://schemas.microsoft.com/office/spreadsheetml/2017/richdata2" ref="A7:A17">
    <sortCondition ref="A7:A17"/>
  </sortState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ORDER FORM</vt:lpstr>
      <vt:lpstr>2023 Pricing</vt:lpstr>
      <vt:lpstr>Sheet3</vt:lpstr>
      <vt:lpstr>MapData</vt:lpstr>
      <vt:lpstr>data validation</vt:lpstr>
      <vt:lpstr>catalog</vt:lpstr>
      <vt:lpstr>good</vt:lpstr>
      <vt:lpstr>have</vt:lpstr>
      <vt:lpstr>PRICE</vt:lpstr>
      <vt:lpstr>'ORDER FORM'!Print_Area</vt:lpstr>
      <vt:lpstr>'2023 Pricing'!table</vt:lpstr>
      <vt:lpstr>tdi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Holly Mundy</cp:lastModifiedBy>
  <cp:lastPrinted>2021-05-28T14:06:11Z</cp:lastPrinted>
  <dcterms:created xsi:type="dcterms:W3CDTF">2011-06-23T15:02:24Z</dcterms:created>
  <dcterms:modified xsi:type="dcterms:W3CDTF">2022-07-06T13:35:21Z</dcterms:modified>
</cp:coreProperties>
</file>